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BACKUP PLANEACION\AÑO 2021 CARPETA GENERAL PLANEACION\PUBLICACIONES PAG. LEY DE TRANSPARENCIA\Indicadores de Gestión por Procesos\"/>
    </mc:Choice>
  </mc:AlternateContent>
  <bookViews>
    <workbookView showHorizontalScroll="0" showVerticalScroll="0" showSheetTabs="0" xWindow="0" yWindow="0" windowWidth="20490" windowHeight="7155"/>
  </bookViews>
  <sheets>
    <sheet name="JUNIO" sheetId="1" r:id="rId1"/>
  </sheets>
  <definedNames>
    <definedName name="_xlnm._FilterDatabase" localSheetId="0" hidden="1">JUNIO!$A$2:$K$106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J3" i="1" s="1"/>
  <c r="J102" i="1" l="1"/>
  <c r="I101" i="1"/>
  <c r="J101" i="1" s="1"/>
  <c r="I100" i="1"/>
  <c r="J100" i="1" s="1"/>
  <c r="I99" i="1"/>
  <c r="J99" i="1" s="1"/>
  <c r="I98" i="1"/>
  <c r="I96" i="1"/>
  <c r="J96" i="1" s="1"/>
  <c r="I95" i="1"/>
  <c r="J95" i="1" s="1"/>
  <c r="I94" i="1"/>
  <c r="J94" i="1" s="1"/>
  <c r="I93" i="1"/>
  <c r="J93" i="1" s="1"/>
  <c r="I92" i="1"/>
  <c r="J92" i="1" s="1"/>
  <c r="I91" i="1"/>
  <c r="J91" i="1" s="1"/>
  <c r="I90" i="1"/>
  <c r="J90" i="1" s="1"/>
  <c r="I45" i="1"/>
  <c r="J45" i="1" s="1"/>
  <c r="I47" i="1"/>
  <c r="J47" i="1" s="1"/>
  <c r="I46" i="1"/>
  <c r="J46" i="1" s="1"/>
  <c r="I44" i="1"/>
  <c r="J44" i="1" s="1"/>
  <c r="I43" i="1"/>
  <c r="J43" i="1" s="1"/>
  <c r="I14" i="1"/>
  <c r="J14" i="1" s="1"/>
  <c r="I35" i="1"/>
  <c r="J35" i="1" s="1"/>
  <c r="I34" i="1"/>
  <c r="J34" i="1" s="1"/>
  <c r="I31" i="1"/>
  <c r="J31" i="1" s="1"/>
  <c r="I30" i="1"/>
  <c r="J30" i="1" s="1"/>
  <c r="I29" i="1"/>
  <c r="J29" i="1" s="1"/>
  <c r="I28" i="1"/>
  <c r="J28" i="1" s="1"/>
  <c r="I27" i="1"/>
  <c r="J27" i="1" s="1"/>
  <c r="I41" i="1"/>
  <c r="J41" i="1" s="1"/>
  <c r="I40" i="1"/>
  <c r="J40" i="1" s="1"/>
  <c r="I50" i="1"/>
  <c r="J50" i="1" s="1"/>
  <c r="I65" i="1"/>
  <c r="J65" i="1" s="1"/>
  <c r="I64" i="1"/>
  <c r="J64" i="1" s="1"/>
  <c r="I63" i="1"/>
  <c r="J63" i="1" s="1"/>
  <c r="I62" i="1"/>
  <c r="J62" i="1" s="1"/>
  <c r="I61" i="1"/>
  <c r="J61" i="1" s="1"/>
  <c r="I60" i="1"/>
  <c r="J60" i="1" s="1"/>
  <c r="I58" i="1"/>
  <c r="J58" i="1" s="1"/>
  <c r="I57" i="1"/>
  <c r="J57" i="1" s="1"/>
  <c r="I70" i="1"/>
  <c r="J70" i="1" s="1"/>
  <c r="I69" i="1"/>
  <c r="J69" i="1" s="1"/>
  <c r="I79" i="1"/>
  <c r="J79" i="1" s="1"/>
  <c r="I56" i="1"/>
  <c r="J56" i="1" s="1"/>
  <c r="I78" i="1"/>
  <c r="J78" i="1" s="1"/>
  <c r="I77" i="1"/>
  <c r="J77" i="1" s="1"/>
  <c r="I76" i="1"/>
  <c r="J76" i="1" s="1"/>
  <c r="I75" i="1"/>
  <c r="J75" i="1" s="1"/>
  <c r="I74" i="1"/>
  <c r="J74" i="1" s="1"/>
  <c r="I87" i="1"/>
  <c r="J87" i="1" s="1"/>
  <c r="I86" i="1"/>
  <c r="J86" i="1" s="1"/>
  <c r="I85" i="1"/>
  <c r="J85" i="1" s="1"/>
  <c r="I10" i="1"/>
  <c r="J10" i="1" s="1"/>
  <c r="I9" i="1"/>
  <c r="J9" i="1" s="1"/>
  <c r="I8" i="1" l="1"/>
  <c r="J8" i="1" s="1"/>
  <c r="I26" i="1"/>
  <c r="I25" i="1"/>
  <c r="I24" i="1"/>
  <c r="I23" i="1"/>
  <c r="I22" i="1"/>
  <c r="I21" i="1"/>
  <c r="J21" i="1" s="1"/>
  <c r="I20" i="1"/>
  <c r="J20" i="1" s="1"/>
  <c r="I18" i="1"/>
  <c r="J18" i="1" s="1"/>
  <c r="I82" i="1"/>
  <c r="J82" i="1" s="1"/>
  <c r="I80" i="1"/>
  <c r="J80" i="1" s="1"/>
  <c r="I81" i="1"/>
  <c r="J81" i="1" s="1"/>
  <c r="I53" i="1"/>
  <c r="J53" i="1" s="1"/>
  <c r="I52" i="1"/>
  <c r="J52" i="1" s="1"/>
  <c r="I51" i="1"/>
  <c r="J51" i="1" s="1"/>
  <c r="I16" i="1"/>
  <c r="I6" i="1"/>
  <c r="J6" i="1" s="1"/>
  <c r="I4" i="1"/>
  <c r="J4" i="1" s="1"/>
  <c r="I5" i="1"/>
  <c r="J5" i="1" s="1"/>
</calcChain>
</file>

<file path=xl/sharedStrings.xml><?xml version="1.0" encoding="utf-8"?>
<sst xmlns="http://schemas.openxmlformats.org/spreadsheetml/2006/main" count="620" uniqueCount="330">
  <si>
    <t>Proceso</t>
  </si>
  <si>
    <t>Nombre del Indicador</t>
  </si>
  <si>
    <t>Formula</t>
  </si>
  <si>
    <t>TIPO</t>
  </si>
  <si>
    <t>Frecuencia</t>
  </si>
  <si>
    <t>Meta</t>
  </si>
  <si>
    <t>Resultado</t>
  </si>
  <si>
    <t>% Cumplimiento Junio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</si>
  <si>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</si>
  <si>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</si>
  <si>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</si>
  <si>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</si>
  <si>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</si>
  <si>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</si>
  <si>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</si>
  <si>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</si>
  <si>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</si>
  <si>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</si>
  <si>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</si>
  <si>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</si>
  <si>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</si>
  <si>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</si>
  <si>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</si>
  <si>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</si>
  <si>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</si>
  <si>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</si>
  <si>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</si>
  <si>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</si>
  <si>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</si>
  <si>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</si>
  <si>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</si>
  <si>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</si>
  <si>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</si>
  <si>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</si>
  <si>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</si>
  <si>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</si>
  <si>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</si>
  <si>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</si>
  <si>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</si>
  <si>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</si>
  <si>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</si>
  <si>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</si>
  <si>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</si>
  <si>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</si>
  <si>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</si>
  <si>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</si>
  <si>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</si>
  <si>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</si>
  <si>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</si>
  <si>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</si>
  <si>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</si>
  <si>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</si>
  <si>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</si>
  <si>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</si>
  <si>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</si>
  <si>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</si>
  <si>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</si>
  <si>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</si>
  <si>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</si>
  <si>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</si>
  <si>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</si>
  <si>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</si>
  <si>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</si>
  <si>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</si>
  <si>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</si>
  <si>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</si>
  <si>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</si>
  <si>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</si>
  <si>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</si>
  <si>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</si>
  <si>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</si>
  <si>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</si>
  <si>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</si>
  <si>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</si>
  <si>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</si>
  <si>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</si>
  <si>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</si>
  <si>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</si>
  <si>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</si>
  <si>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</si>
  <si>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</si>
  <si>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</si>
  <si>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</si>
  <si>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</si>
  <si>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</si>
  <si>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</si>
  <si>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</si>
  <si>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</si>
  <si>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</si>
  <si>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</si>
  <si>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</si>
  <si>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</si>
  <si>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</si>
  <si>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</si>
  <si>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</si>
  <si>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</si>
  <si>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</si>
  <si>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</si>
  <si>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</si>
  <si>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</si>
  <si>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</si>
  <si>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</si>
  <si>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</si>
  <si>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</si>
  <si>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</si>
  <si>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actualizada en ley de transparencia</t>
  </si>
  <si>
    <t>(No. de subcategorías con información actualizada en la página web/Total de subcategorías definidas en ley de transparencia)*100</t>
  </si>
  <si>
    <t>Porcentaje de requerimientos atendidos con oportunidad y calidad</t>
  </si>
  <si>
    <t>(No. de respuestas a requerimientos sin observaciones en cuanto a los criterios de oportunidad y calidad/Total de requerimientos evaluados en el aplicativo SDQS)*100</t>
  </si>
  <si>
    <t>Satisfacción de peticionarios con la respuesta dada a sus requerimientos</t>
  </si>
  <si>
    <t>(No. de peticionarios satisfechos con la respuesta dada a sus peticiones, quejas, reclamos y sugerencias/Total de peticionarios contactados)*100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</si>
  <si>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</si>
  <si>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</si>
  <si>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</si>
  <si>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</si>
  <si>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</si>
  <si>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</si>
  <si>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</si>
  <si>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</si>
  <si>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</si>
  <si>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</si>
  <si>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</si>
  <si>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</si>
  <si>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</si>
  <si>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</si>
  <si>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</si>
  <si>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</si>
  <si>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</si>
  <si>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</si>
  <si>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</si>
  <si>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</si>
  <si>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</si>
  <si>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</si>
  <si>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</si>
  <si>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</si>
  <si>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</si>
  <si>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</si>
  <si>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</si>
  <si>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</si>
  <si>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</si>
  <si>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</si>
  <si>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</si>
  <si>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</si>
  <si>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</si>
  <si>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</si>
  <si>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</si>
  <si>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</si>
  <si>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</si>
  <si>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</si>
  <si>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</si>
  <si>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</si>
  <si>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</si>
  <si>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</si>
  <si>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</si>
  <si>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</si>
  <si>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</si>
  <si>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</si>
  <si>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</si>
  <si>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</si>
  <si>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</si>
  <si>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</si>
  <si>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</si>
  <si>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</si>
  <si>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</si>
  <si>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</si>
  <si>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</si>
  <si>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</si>
  <si>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t>Porcentaje de proyectos viabilizados con seguimiento efectuado</t>
  </si>
  <si>
    <t>(No. de proyectos contratados con seguimiento efectuado/Total de proyectos viabilizados con contratación por parte de los Fondos de Desarrollo Local)*100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</si>
  <si>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</si>
  <si>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</si>
  <si>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</si>
  <si>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</si>
  <si>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Porcentaje de conceptos previos tramitados dentro de los términos legales vigentes</t>
  </si>
  <si>
    <t>(No. de conceptos previos tramitados dentro de los términos legales vigentes/Total de solicitudes de conceptos previos recibidas)*100</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</si>
  <si>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</si>
  <si>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</si>
  <si>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</si>
  <si>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</si>
  <si>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</si>
  <si>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</si>
  <si>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</si>
  <si>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</si>
  <si>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</si>
  <si>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</si>
  <si>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</si>
  <si>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</si>
  <si>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</si>
  <si>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</si>
  <si>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</si>
  <si>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</si>
  <si>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</si>
  <si>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</si>
  <si>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</si>
  <si>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</si>
  <si>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</si>
  <si>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</si>
  <si>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</si>
  <si>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</si>
  <si>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</si>
  <si>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</si>
  <si>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</si>
  <si>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</si>
  <si>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</si>
  <si>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</si>
  <si>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</si>
  <si>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</si>
  <si>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</si>
  <si>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</si>
  <si>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</si>
  <si>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</si>
  <si>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</si>
  <si>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 xml:space="preserve">Número de casos de favorecimiento detectados a terceros en procesos judiciales y extrajudiciales </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</si>
  <si>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</si>
  <si>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</si>
  <si>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</si>
  <si>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</si>
  <si>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</si>
  <si>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</si>
  <si>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</si>
  <si>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</si>
  <si>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</si>
  <si>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</si>
  <si>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Salidas publicadas en medios de comunicación</t>
  </si>
  <si>
    <t>N/A</t>
  </si>
  <si>
    <t>Pautas publicitarias en beneficio de un tercero</t>
  </si>
  <si>
    <t xml:space="preserve">	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</si>
  <si>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</si>
  <si>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</si>
  <si>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</si>
  <si>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</si>
  <si>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</si>
  <si>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</si>
  <si>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</si>
  <si>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</si>
  <si>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</si>
  <si>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</si>
  <si>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</si>
  <si>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</si>
  <si>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</si>
  <si>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</si>
  <si>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A 31 de Junio de 2021, se encontraban 147 procesos vigentes. Durante el periodo comprendido entre 1 abril y el 31 de junio del 2021. No se expidió ningún auto de Nulidad</t>
  </si>
  <si>
    <t>A la fecha NO se ha presentado alteración, modificación, sustracción, ocultamiento o pérdida de la información de los procesos activos, por lo anterior no se ha materializado este riesgo</t>
  </si>
  <si>
    <t>La OCDI a junio 30 de 2021 conoció por competencia 147 expedientes disciplinarios, en los cuales se profirieron 19 decisiones de fondo, discriminadas así: 2 fallos; 13 terminaciones y archivos definitivos; 3 inhibitorios y 1 remisión por competencia a otra autoridad.</t>
  </si>
  <si>
    <t>Al 31 de Junio, la Oficina de Control Disciplinario Interno contaba con 147 procesos vigentes, y No hay procesos vencidos</t>
  </si>
  <si>
    <t>De acuerdo con la ficha técnica del Indicador de gestión del PI 7850 se realizo a junio el instrumento de medición para medir el nivel de impacto de los programas que articulan la Estrategia Deportiva de Bogotá.</t>
  </si>
  <si>
    <t>Para el periodo no se generaron indisponibilidades de los servicios de comunicaciones</t>
  </si>
  <si>
    <t>Para el periodo se generaron 811 solicitudes registradas en la mesa de servicios tecnológicos del área de sistemas , de los cuales 809 fueron atendidas dentro de los ANS establecidos  para cada una de las categorías , cumpliendo con la meta establecida para el indicador</t>
  </si>
  <si>
    <t>Con el objeto de apoyar la estrategia de reactivación económica se apoyó a las escuelas y clubes con el uso de los parques en el mes de junio con un porcentaje de exoneración. A las nuevas escuelas y clubes y la práctica libre se inició el cobro total de uso.</t>
  </si>
  <si>
    <t>Durante el semestre se realizaron socializaciones a las comunidades usuarias de los parques y escenarios: 
*Sauzalito, código 09-111
*Techo,  código 08-554
*Campín  código 13-122
*UDS  código 10-290
*Campincito y CEAD,  código 13-123
*Country código 01-1000
*Simón Bolívar código 13-089
*PDR 12-091</t>
  </si>
  <si>
    <t>Se cumplió con la meta programada</t>
  </si>
  <si>
    <t xml:space="preserve">                                                                      </t>
  </si>
  <si>
    <t>No se evidencio ningún caso</t>
  </si>
  <si>
    <t>Para el segundo trimestre de 2021, se realizo la publicación del 1 concurso de méritos y 4 selecciones abreviadas, en un tiempo inferior a 30 días hábiles, contados a partir de la radicación de los documentos debidamente revisados y ajustado.</t>
  </si>
  <si>
    <t>En el mes de junio de 2021, no se suscribieron licitaciones o concursos de méritos, razón por la cual, para este mes el reporte del indicador es cero.</t>
  </si>
  <si>
    <t>En el mes de junio de 2021, se solicito la realización de 25 modificaciones contractuales (2 adiciones, 12 prorrogas, 11 suspensiones) de las cuales se tramitaron en el mismo mes 22, dando cumplimento a la meta del indicador.</t>
  </si>
  <si>
    <t>Para el periodo comprendido entre el 1 de junio y el 15 de junio de 2021, se radicaron 10 solicitudes de revisión de actas de liquidación, lográndose la revisión en un tiempo inferior a 10 días hábiles de 6 actas, las 4 restantes, se encuentran en revisión por parte de los abogados de la Subdirección. Es de aclarar que con el propósito de ajustar los tiempos de seguimiento para el reporte de este indicador, los periodos de seguimiento se tomarán con corte al día 15 de cada mes.</t>
  </si>
  <si>
    <t>En el primer semestre de 2021, se adelantaron 10 procesos de selección, por lo tanto se realizo el seguimiento a 2 de de ellos (el IDRD-SG-SASI-001-2021 y el IDRD-DG-LP-2-2020), evidenciando que cuenta con las evaluaciones debidamente suscritas.</t>
  </si>
  <si>
    <t>Se realizó la verificación de publicación de informes a 203 contratos de un total de 2026 contratos que se encontraban en ejecución a 31 de Mayo de 2021. Lo anterior para garantizar el periodo de presentación de informes, observando que todos los contratos revisados cuentan con la publicación de los mismos en SECOP II</t>
  </si>
  <si>
    <t>Se efectúa el seguimiento a 10 liquidaciones de contratos, observando que se da cumplimento a lo establecido en el procedimiento publicado en el aplicativo Isolución.</t>
  </si>
  <si>
    <t>En el semestre se realizó la solicitud de adición y prorroga de 167 contratos, de los cuales se revisan 17, analizando que cuentan con la justificación técnica, para la respectiva adición.</t>
  </si>
  <si>
    <t>Se adelantaron 10 procesos de selección pública y 4 ordenes de compra, se hace seguimiento a 2 procesos (IDRD-SG-SAMC-004-2021 y IDRD-SG-CM-5-2020) observando que se da cumplimiento a los componentes jurídicos y/o financieros y/o técnicos específicos, requeridos para la adquisición del bien o servicio a contratar.</t>
  </si>
  <si>
    <t xml:space="preserve">Se alcanzó un porcentaje del 100 % del indicador para el segundo trimestre de 2021, en el que se tenía programado la elaboración de 6 informes a los entes externos de control como la Contraloría, entidades como la Alcaldía Mayor de Bogotá e informes con destino a la Dirección General y demás dependencias del IDRD. </t>
  </si>
  <si>
    <t>De acuerdo con el resultado del indicador, compuesto por el avance de las variables relacionadas con el cumplimiento de objetivos, actividades planteadas y oportunidad en la entrega de los informes preliminares de las auditorías, se obtuvo un resultado del 86%, para este periodo no se alcanzó con la meta cuyo porcentaje corresponde al 90%.
No se genera plan de mejoramiento, toda vez que es una situación atípica originada en la dificultad de obtener la información para la verificación de los aportes al Sistema de Seguridad Social, lo que demandó tiempos adicional al contemplado en el plan de auditoría pero que no estaba en la gobernabilidad del equipo auditor. Teniendo en cuenta que ninguno de las evaluaciones y seguimiento elaboradas por la OCI se han elaborado fuera de los términos programados no se considera necesario proponer acciones de mejora.</t>
  </si>
  <si>
    <t>Durante el periodo comprendido entre el 1 al 30 de junio se realizó seguimiento a 56 acciones abiertas, de las cuales 12 fueron cerradas.</t>
  </si>
  <si>
    <t>No se realizó medición para este mes</t>
  </si>
  <si>
    <t>Para el momento de esta medición no se ha detectado ninguna situación de corrupción.</t>
  </si>
  <si>
    <t>Para la la vigencia se reportan los ultimos datos de avances  en las cuales se programaron  82  visitas de seguimiento por estabilidad, de las cuales 64 fueron realizadas. Se realizaron 34 requerimientos por estabilidad de los cuales 30 fueron atendidos  para un 98% de cumplimiento. Las dieciocho (18) visitas no ejecutadas, no se efectuaron por enfermedad (covid19)de los profesionales a cargo. Se realizó reprogramación para cumplir con la meta en el mes de Julio de 2021.</t>
  </si>
  <si>
    <t xml:space="preserve">Para el mes de junio se obtuvo un resultado de avance del 96% debido al seguimiento a la programación y la gestión que ha realizado  la Supervisión. Se adelanta la  ejecución de un contrato el cual presenta un atraso que no supera el 2%, por lo que no es necesario presentar acciones de mejora. </t>
  </si>
  <si>
    <t>Se cuenta con una herramienta en Excel compartida en DRIVE con todos los profesionales del área Técnica, que nos permite hacer seguimiento de manera permanente.
Para el mes de junio se obtuvo un resultado del 97.35% de avance frente a lo programado, después de realizar seguimiento a todos los proyectos a cargo del área, se identifican cumplimientos de ejecución de un proyecto al 100% que se encuentra terminado y liquidado, motivo por el cual se retira de los indicadores y un proceso suspendido que no registra avance.</t>
  </si>
  <si>
    <t>Para el mes de junio de conformidad con el seguimiento no se materializó el riesgo, se controla de conformidad con las acciones planteadas de reuniones de seguimiento mensual (se adjunta evidencia).</t>
  </si>
  <si>
    <t>Para el segundo trimestre del año 2021, comprendido entre el 1 de abril y el 30 de junio, se adquirieron 18 compromisos en el marco de las instancias de participación: Consejo Local de Gobierno, Unidad de Apoyo Técnico y Comisión Local Intersectorial de Participación los cuales fueron atendidos en su totalidad, siendo el resultado de cumplimiento del 100%.</t>
  </si>
  <si>
    <t>Para el segundo trimestre del año 2021, comprendido entre el 1 de abril y el 30 de junio, los coordinadores locales y profesionales de la Oficina de Asuntos Locales realizaron cuarentay tres (43) asistencias técnicas relacionados con los proyectos recreodeportivos, construcción y mantenimiento de parques vecinales y/o de bolsillo, de los siguientes Fondos de Desarrollo Local: En San Cristobal se realizarón (15 de abril) una asesorias técnicas en proyectos recreodeportivos; Usme (19 de mayo, 1, 11 y 16 de junio) cuatro asesorias técnicas en proyectos recreodeportivos; Bosa (28 de abril) una asesorias técnicas en proyectos recreodeportivos; Kennedy (8 de junio) una asesorias técnicas en proyectos de parques y construcciones; Puente Aranda (16 de abril) una asesorias técnicas en proyectos recreodeportivos; Suba (18 de junio) una asesorias técnicas en proyectos de construcciones y (19 y 21 de mayo, 1 de junio) tres asesorias técnicas en proyectos recreodeportivos; Rafael Uribe (28 de mayo) una asesorias técnicas en proyectos de construcciones y (19 de mayo, 3 y 10 de junio) tres asesorias técnicas en proyectos recreodeportivos;; Martires (18 de mayo, 3 y 18 de junio) tres asesorias técnicas en proyectos recreodeportivos. Chapinero (19 y 31 de mayo, 15 de junio); Santa Fe (31 de mayo) una asesorias técnicas en proyectos recreodeportivos; Barrios Unidos (25 de mayo, 2 y 10 de junio) tres asesorias técnicas en proyectos recreodeportivos; Sumapaz (25 de mayo y 3 de junio) dos asesorias técnicas en proyectos recreodeportivos; Kennedy (24 de mayo) una asesorias técnicas en proyectos recreodeportivos; Fontibon: (20 de mayo y 2 de junio) dos asesorias técnicas en proyectos recreodeportivos; Antonio Nariño (19 de mayo y 3 de junio) dos asesorias técnicas en proyectos recreodeportivos; Usaquen 19 de mayo y 1 de junio) dos asesorias técnicas en proyectos recreodeportivos; Ciudad Bolivar (19 de mayo y 1 de junio) dos asesorias técnicas en proyectos recreodeportivos; Tunjuelito (19 de mayo y 2 de junio) dos asesorias técnicas en proyectos recreodeportivos; San Cristobal (19 y 20 de mayo; 3 y 22 de junio) cuatro asesorias técnicas en proyectos recreodeportivos.</t>
  </si>
  <si>
    <t>Para el segundo trimestre del año 2021, comprendido entre el 1 de abril y el 30 de junio, se realizó el seguimiento a tres proyectos viabilizados de los siguientes Fondos de Desarrollo Local:
Usaquén: Dos seguimientos:
1. Proyecto 1945 - Parques más verdes y activos: Mantenimiento de los parques de la localidad, que permitan un mayor uso, goce y disfrute del espacio público. Parque con código: 01-089.
2. Proyecto 1945 - Parques más verdes y activos: Mantenimiento de los parques de la localidad, que permitan un mayor uso, goce y disfrute del espacio público. Parque con código: 01-313.Proyecto 1344 - Infraestructura social y equipamiento urbano para todos: Mantenimiento de los parques de la localidad, que permitan un mayor uso, goce y disfrute del espacio público. Parques con los códigos: 07-030 y 07-050..</t>
  </si>
  <si>
    <t>Para el segundo trimestre del año 2021, comprendido entre el 1 de abril y el 30 de junio, se realizaron cincuenta y una (51) sesiones de los Consejos locales DRAFE en las localidades de Usaquén (2 Sesiones), Chapinero (1 Sesiones), Santa Fe (4 Sesiones), San Cristóbal (2 Sesiones), Usme (1 Sesiones), Tunjuelito (4 Sesiones), Bosa (5 Sesiones), Kennedy (2 Sesiones), Fontibón (2 Sesiones), Engativá (2 Sesiones), Suba (3 Sesiones), Barrios Unidos (2 Sesiones), Teusaquillo (2 Sesiones), Mártires (3 Sesiones), Antonio Nariño (3 Sesiones), Puente Aranda (2 Sesiones), La Candelaria (3 Sesiones), Rafael Uribe (1 Sesiones) y Ciudad Bolivar ( 5 sesiones) Sumapaz de Bogotá (2 Sesiones), teniendo presente que de acuerdo a la norma 233 de 2018 y 496 de 2019 se debe sesionar de manera bimensual en los Consejos Locales por lo que algunas localidades alcanzaron a sesionar dos veces en el segundo trimestre de manera ordinaria  y algunas localidades presentaron sesiones extraordinarias por solicitud del Consejo.</t>
  </si>
  <si>
    <t>La Oficina de Asuntos Locales durante el mes de junio del año 2021 asistió a 8 sesiones de las Juntas Administradoras Locales en las de las siguientes localidades: Tunjuelito, Fontibón, Bosa, Usaquén y Engativá en las que se dio oportuna respuesta a los requerimientos realizados por los Ediles durante el desarrollo de las sesiones, se da cumplimiento al indicador de la oficina, para efectos de la medición del indicador fueron 8 cuestionarios.</t>
  </si>
  <si>
    <t>Por consiguiente, para el primer semestre del año 2021, periodo comprendido entre el 1 de enero y 31 de junio de 2021, se llevó a cabo la gestión de la viabilidad de proyectos solicitados por las Alcaldías Locales de la siguiente manera:
Se destaca que, de las 14 solicitudes de viabilidad recibidas en el semestre, se han emitido los 12 conceptos favorables, demostrando así que se ha dado respuesta a todas y cada una de las solicitudes realizadas en este proceso.
Para el mes de mayo la Alcaldía Mayor de Bogotá a través del decreto 168 del 07 de mayo del 2021, modifica y adiciona el Decreto Distrital 768 de 2019 y la Circular aclaratoria 001, en donde se elimina por completo la obligatoriedad de la emisión de un concepto previo y favorable por parte de los sectores administrativos y/o entidades distritales en la formulación y/o actualización de cualquiera de los proyectos de inversión local.</t>
  </si>
  <si>
    <t xml:space="preserve">2do. Trimestre: 
Se realizaron los mantenimientos programados con frecuencia mensual, trimestral, semestral y anual así:
1. Mantenimiento equipos de aire acondicionado.
2. Mantenimiento motobombas tanque agua potable.  
3. Poda de zonas verdes. 
4. Lavado de manteles y banderas. 
6. Lavado y desodorización del pozo eyector. 
7. Lavado de tanques de agua potable.
8. Mantenimiento ventanas de la sede.
9. Mantenimiento jardines interno y externos de la sede.
10. Mantenimiento vehículos de propiedad de la entidad. </t>
  </si>
  <si>
    <t xml:space="preserve">Se  atendieron en su totalidad los requerimientos dentro de los términos establecidos </t>
  </si>
  <si>
    <t>Se realizó un conteo en el que se determinó la participación de los funcionarios en el menos 1 de las actividades programadas por Bienestar Social.</t>
  </si>
  <si>
    <t>Se realizó un conteo en el que se determinó la participación de los funcionarios en al menos 1 de las actividades programadas por en el Plan Institucional de Capacitación PIC 2021.</t>
  </si>
  <si>
    <t>Durante lo corrido de la vigencia 2021 se ha realizado la medición del impacto de una (1) jornada de capacitación,  en las cual se evaluaron 44 funcionarios de los cuales 43 tuvieron como resultado una calificación superior a 3, lo cual indica que la capacitación fue efectiva.</t>
  </si>
  <si>
    <t>En el primer semestre se han venido desarrollando actividades de bienestar con la Caja de Compensación Familiar, EPS, AFP, entidades financieras, el DASC, así como las actividades desarrolladas al interior por el Instituto mismo. Se encuentra en etapa pre-contractual el proceso de bienestar para las actividades pendientes.</t>
  </si>
  <si>
    <t>Se viene ejecutando el PIC 2021, de acuerdo con la oferta de formación Distrital y el contrato suscrito para tal fin. Se encuentra en proceso precontractual la contratación de algunas  temáticas identificadas para el PIC 2021.</t>
  </si>
  <si>
    <t>El porcentaje de cumplimiento de las actividades del SGSST fue del 92,86% , superando la meta establecida para este indicador.</t>
  </si>
  <si>
    <t>La tasa de accidentalidad para el mes de junio de 2021 corresponde al 1,83 % de los servidores públicos activos de la Entidad, lo cual indica que no se ha superado la meta.</t>
  </si>
  <si>
    <t>A la fecha se han calificado 4 casos de enfermedad laboral, 3 de ellos en la vigencia 2010 y 1 en la vigencia 2013 relacionados con patologías osteomusculares. A la fecha no se han presentado nuevos casos de enfermedad laboral calificados.</t>
  </si>
  <si>
    <t>No se han presentado nuevos casos de enfermedad laboral calificados</t>
  </si>
  <si>
    <t>Para este periodo se generaron indisponibilidades en la mayoria de sistemas de información en la primer semana del mes debido a fallos eléctricos externos a la sede del IDRD, una vez normalizado el fluido eléctrico se subieron los servicios y se comprobó su disponibilidad</t>
  </si>
  <si>
    <t>Debido a la nueva metodología escogida para la formulación del PETI el cual fue aprobado el 26 de abril de 2021 para las vigencias 2021 a 2024 se contemplaron iniciativas de valor para la entidad, se inicio la etapa de estructuración y priorización de las iniciativas para proceder a formular los proyectos, para el presente trimestre no se han formulado proyectos y por lo tanto no se tienen hitos programados.</t>
  </si>
  <si>
    <t>No tiene medición</t>
  </si>
  <si>
    <t>De acuerdo a los parámetros establecidos, con corte al 30 de junio de 2021 el indicador de transferencia primaria presenta un acumulado de 34 transferencias documentales primarias, que representa el 92% de la Meta (37 programadas para 2021), con un volumen de 1582 cajas x200 recibidas que suman alrededor de 395,5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y el magnético en la carpeta compartida del área de archivo y correspondencia</t>
  </si>
  <si>
    <t>Conforme a los parámetros en junio 2021 se ubicaron 11 datalogers en igual número de espacios a monitorear, se descargó la información de los 11 Data Logger instalados y se generaron los respectivos reportes. Los reportes y el análisis de los datos muestran que, en general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</si>
  <si>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 xml:space="preserve">La ejecucción del rubro de gastos de funcionamiento en el mes de análisis alcanzó el 11,5% y el acumulado del 46.76% el cual es bueno teniendo en cuenta que este periodo corresponde a la mitad de la vigencia.				</t>
  </si>
  <si>
    <t xml:space="preserve">El resultado obtenido al 30 de junio de 2021 es aceptable, para los seis meses de año analizados ya que  nos muestra nivel de ejecución de inversión de 47.46 %.	</t>
  </si>
  <si>
    <t>La ejecución del PAC consolidado (vigencia, Reservas y Pasivos) para junio 2021, asciende a un 85.47% sobre los recursos programados. La Subdirección Técnica de Recreación y Deporte fue la que logro una mayor participación con el 100% de ejecución vs lo reprogramado de PAC. El PAC de la vigencia del período en medición ascendió al 96.55% de ejecución, mientras que el PAC de Reservas fue del 87.50% y los Pasivos Exigibles obtuvieron el 70.75% de ejecución del PAC.</t>
  </si>
  <si>
    <t xml:space="preserve">(No. de cuentas individuales pagadas en un tiempo menor o igual a 9 días/Total de cuentas de pago individuales tramitadas)*100 </t>
  </si>
  <si>
    <t xml:space="preserve">En el mes de junio de 2021 se pagó 143 cuentas individuales en un tiempo menor o igual a 9 días, con relación a la fecha de radicación en Central de Cuentas. Del total de cuentas, 1 se pagó posterior a los 9 días debido a que la segunda firma del ordenador de gasto se realizó el 15 de junio. </t>
  </si>
  <si>
    <t>En el mes de junio de 2021 se pagó la totalidad de las planillas de cuentas colectivas radicadas por los contratistas vinculados a la entidad, cumpliendo el tiempo establecido de 10 días, dando cumplimiento a la meta.</t>
  </si>
  <si>
    <t xml:space="preserve">En el mes de junio de 2021 se presentó el 100% de los informes financieros dentro de los términos legales vigentes (1) Cuenta mensual de Contraloría; (2) Reporte Boletín Deudores Morosos Dic 2020-May 2021 a la Contaduría General de la Nación; (3) Información exógena a la DIAN, a los entes de vigilancia y control. </t>
  </si>
  <si>
    <t>Para el mes de mayo quedaron cinco (5) partidas conciliatorias identificadas que corresponden a rendimientos que se presentaron el último días del mes, tres (3) partidas de rendimientos que quedaron porque el portal del Banco Popular no estaba funcionado, nueve (9) registros GMF quedaron para legalizar en el momento que llegan los extractos bancarios y por último un pago pendiente para giro.</t>
  </si>
  <si>
    <t>De acuerdo con la ficha técnica del indicador de gestión del PI 7851 se construyó a junio el instrumento de medición para medir el nivel de impacto las acciones recreativas y actividades deportivas que articulan la Formación Ciudadana en el marco del valor de la solidaridad. Este instrumento corresponde a la medición de la percepción existente sobre la solidaridad a realizar al equipo del área de recreación como rol de funcionario y ciudadano, para poder llegar con futuros instrumentos de medición a la ciudadanía de manera más aproximada.
Se anexa cuestionario.</t>
  </si>
  <si>
    <t>No se presentaron pagos autorizados sin asistir a jornadas. No se materializó el riesgo. Se adjunta correo y planilla de pagos de junio.</t>
  </si>
  <si>
    <t xml:space="preserve">En el mes de junio no se recibieron quejas por cobro del trámite. No se materializó el riesgo. Se adjunta: Correo de reporte y enlaces de avance racionalización trámite PV </t>
  </si>
  <si>
    <t>ABRIL-2021: Dentro de términos fueron contestadas 183 PQRDS, 28 fuera de términos y 11 requerimientos sin respuesta. Corte a 12 de julio-2021.</t>
  </si>
  <si>
    <t>JUNIO-2021: De las 798 atenciones realizadas a los ciudadanos en los SuperCADE en el mes de junio, 798 están calificadas como "excelente".</t>
  </si>
  <si>
    <t>Abril-2021: Ciento sesenta y cinco respuestas a PQRDS sin observaciones, del total de 206 peticiones  evaluadas. En este mes se registran 16 requerimientos no evaluables.</t>
  </si>
  <si>
    <t>JUNIO-2021: Los peticionarios satisfechos fueron 25 de cuarenta contactados telefónicamente.</t>
  </si>
  <si>
    <t>De acuerdo con los parámetros establecidos, con corte al 30 de junio de 2021 el indicador Número de expedientes - pérdida en el archivo central, no reporto perdida de expedientes, razón por la cual no afecto el proceso en el periodo reportado.
Los expedientes solicitados son entregados a las áreas a través del formato registro de préstamo de documentos. Cada expediente entregado en préstamo se encuentra diligenciado en el respetivo formato de préstamo de documentos firmado por las partes semanalmente se hace seguimiento a la devolución o actualización del préstamo, tarea realizada por el Archivo Central y paralelamente de acuerdo con los inventarios los documentos físicos son ubicados en la respectiva serie documental y ubicación topográfica establecida en el mismo.</t>
  </si>
  <si>
    <t>Abril a JUnio-2021: Subcategorías con información actualizada=56, de un total de 58 subcategorías definidas en Ley de Transparencia.</t>
  </si>
  <si>
    <t>Casos de manipulacion y/o adulteración</t>
  </si>
  <si>
    <t>Porcentaje de ejecución del plan anual de bienestar e incentivos*</t>
  </si>
  <si>
    <t>Porcentaje de ejecución del plan institucional de capacitación*</t>
  </si>
  <si>
    <t>Para el 2 trimestre de 2021, fueron notificadas 28 actuaciones procesales correspondientes a 28 procesos de conocimiento de la Oficina Asesora  Jurídica, se atendieron los 28 procesos dentro de los términos legales establecidos por la ley. Dentro de los procesos judiciales que se notificaron existieron acciones de tutela, acciones populares, conciliaciones extrajudiciales, procesos contractuales y de reparación directa. Se adjunta evidencia de informe de procesos judiciales con corte a 30 de junio de 2021 y matriz de excel donde se describen los procesos en el trimestre y su estado.</t>
  </si>
  <si>
    <t>Se puede evidenciar un bajo tamaño de la muestra puesto que no se logro abarcar la totalidad de los usuarios que obtuvieron el reconocimiento deportivo en el primer semestre del 2021.
Esta disminución se debe a que los usuarios están siendo notificados por correo electrónico, medio por el cual también es enviada la encuesta de satisfacción obteniendo una respuesta muy baja. 
Las 3  preguntas obtuvieron un resultado positivo en la muestra recolectada.
Teniendo en cuenta que los resultados de las encuestas son buenos, se debe  tomar acciones de mejora que permitan aumentar este nivel de satisfacción, haciendo énfasis en la variable que obtuvo un porcentaje más alto de insatisfacción como fue: ¿Tiempo de respuesta del trámite o servicio, acorde a los plazos establecidos por la Entidad¿.</t>
  </si>
  <si>
    <t>En cuanto al segundo trimestre de 2021, se reportaron 310 trámites de reconocimiento deportivo, de los cuales 203 se atendieron conforme estándar en el periodo analizado. Se adjunta evidencia. El resultado muestra que se esta por debajo de la meta establecida para el indicador.</t>
  </si>
  <si>
    <t>Para el  2  trimestre de 2021, se realizaron  12 trámites de aval de escuelas deportivas, de las cuales se atendieron  3 fuera del tiempo establecido, lo anterior muestra que se incumple con la meta  del indicador.
Se adjunta seguimiento realizado a dichas solicitudes donde se discriminan los tiempos de trámite en la Subdirección de Deportes y la Oficina Asesora Jurídica.</t>
  </si>
  <si>
    <t xml:space="preserve">Ingresaron a la Oficina Asesora Jurídica diecinueve (19) solicitudes de proyectos de acuerdo de decreto y de concejo, los cuales se respondieron acorde al tiempo establecido o solicitado. </t>
  </si>
  <si>
    <t>A 30 de junio de 2021, la Oficina Asesora Jurídica de acuerdo a la jurisdicción coactiva, cuenta de manera cuantitativa con los siguientes procesos:
* En etapa persuasiva cuenta con doce (12) procesos.
* En etapa coactiva cuenta con catorce (14) procesos.
* En etapa terminada cuenta con once (11) procesos.
En la vigencia 2021, fueron allegadas 6 solicitudes para cobro (Correos del 18/01/2021, 28/03/2021 y 4 incluidos en el radicado 20214100117703, del 23/03/2021), los cuales, actualmente se encuentran en etapa persuasiva.  
De acuerdo al indicador definido se alcanzó un cumplimiento del 100%.</t>
  </si>
  <si>
    <t>En el  primer  semestre 2021 se reportaron las siguientes tutelas desfavorales: 2021-00006, 2021-00173, 2021-00220, 2021-00326 y los siguientes procesos de nulidad y restablecimiento 2017-02829, 2017-02877,,2019-00273 Se adjunta evidencia informe de procesos judiciales con corte a 30 de junio de 2021. Este se basa en el aplicativo SIPROJ WEB. 
La meta del indicador se cumple por debajo del 8% de tendencia negativa.</t>
  </si>
  <si>
    <t>En el  primer  semestre 2021 se reportaron las siguientes tutelas desfavorales: 2021-00006, 2021-00173, 2021-00220, 2021-00326 y los siguientes procesos de nulidad y restablecimiento 2017-02829, 2017-02877, 2019-00273 Se adjunta archivo excel con los datos de los procesos mencionados.  
Para el primer trimestre del 2021 no se evidenciaron casos de favorecimiento a terceros ni se abrieron investigaciones al respecto. 
La meta del indicador se cumple.</t>
  </si>
  <si>
    <t xml:space="preserve">
Para el segundo trimestre del 2021 no se evidenciaron casos de favorecimiento a terceros ni se abrieron investigaciones al respecto. 
La meta del indicador se cumple.</t>
  </si>
  <si>
    <t>En el segundo trimestre de 2021 se recibieron 595 solicitudes de servicio, de las cuales a 552 solicitudes se les dio respuesta a la fecha de cierre, estas solicitudes incluyen el diseño de piezas, vídeos, fotos, adicional la divulgación de contenidos a través del correo comunidad, redes sociales y página web.
Veintiseis (43) solicitudes fueron cerradas por:
-   Duplicidad en el numero solicitud por parte del solicitante, es decir allegan 2 veces la información generando nuevo tiket en cada uno.
-  Por falta de información en la solicitud.
-  Aprueban lo solicitado generando nuevo tiket</t>
  </si>
  <si>
    <t xml:space="preserve">El total de noticias publicadas en medios de comunicación en el mes de abril y mayo fue de 253, de las cuales 6 noticias fueron positivas y 221 noticas fueron neutras, lo que indica que se obtuvo un impacto en estos 2 meses del 89,72% positivo o neutro en las noticias publicadas.
Al análizar la meta planteada es importante mencionar que no fue posible obtener información del monitoreo de medios del mes de junio, toda vez que la Oficina aseseora de comunicaciones se encuentra sin contrato de monitoreo de medios, lo que ocasiono que no se contara con una medición oportuna,  y permanente, lo que en gran medida ocasiono que no se cumpliera con la meta propuesta que es del del 90% </t>
  </si>
  <si>
    <t>El alcance obtenido en el  segundo trimestre del año 2021 en relación con el primer trimestre del 2021 aumentó en un 23,57%, debido a que se aumentó el número de publicaciones en este trimestre que hizo que la ciudadanía interactuará más con el instituto, pues se subieron conenidos que hicieron que los usuarios y seguidores aumentaran de un trimestre a otro, por cuanto se transtimieron más sesiones en vivo, se crearon nuevos formatos y se transmitieron los programas de la Subdirección de Recreación y Deporte por que se encuentra contratado el perosonal de esta subdireccón.</t>
  </si>
  <si>
    <t>Los temas que se destacan:  Copa Mundo BMX, préstamo estadios de fútbol, deportistas bogotanos. Hay menos reportes con relación al mes anterior, por la afectación a las actividades institucionales por el paro y la pandemia, adicional que desde el 31 de marzo no se cuenta con servicio de monitoreo y se acude a herramientas gratuitas (Google). 
Total de notas en el mes de mayo ascendio a 105, de las cuales neutras 98 que equivalen al 95%, negativas 6 que equivalen al 4% y positivas 1.</t>
  </si>
  <si>
    <t>La programación del indicador para el 2° trimestre de 2021, esta compuesta por 45 reportes, los cuales se realizaron con la oportunidad requerida para este periodo</t>
  </si>
  <si>
    <t>N.R</t>
  </si>
  <si>
    <t>-</t>
  </si>
  <si>
    <t xml:space="preserve">Se realizó la mesa de trabajo el día 12 de julio del 2021, con el fin de revisar y validar los eventos deportivos para el segundo semestre del sector convencional y paralímpico, no se reporta novedad frente a la adición o solicitud de algún eventos extemporáneo.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</si>
</sst>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_(* \(#,##0\);_(* &quot;-&quot;??_);_(@_)"/>
    <numFmt numFmtId="166" formatCode="#,##0_ ;\-#,##0\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49">
    <xf numFmtId="0" fontId="0" fillId="0" borderId="0" xfId="0"/>
    <xf numFmtId="0" fontId="3" fillId="2" borderId="1" xfId="0" applyFont="1" applyFill="1" applyBorder="1" applyAlignment="1">
      <alignment horizontal="center" vertical="center"/>
    </xf>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0" xfId="0" applyAlignment="1">
      <alignment horizontal="justify"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 xfId="0" applyFont="1" applyFill="1" applyBorder="1"/>
    <xf numFmtId="0" fontId="0" fillId="3" borderId="1" xfId="0" applyFill="1" applyBorder="1" applyAlignment="1">
      <alignment horizontal="justify" vertical="center" wrapText="1"/>
    </xf>
    <xf numFmtId="0" fontId="0" fillId="3" borderId="1" xfId="0" applyFill="1" applyBorder="1" applyAlignment="1">
      <alignment horizontal="center" vertical="center"/>
    </xf>
    <xf numFmtId="9" fontId="0" fillId="3" borderId="1" xfId="0" applyNumberFormat="1" applyFill="1" applyBorder="1" applyAlignment="1">
      <alignment horizontal="center" vertical="center"/>
    </xf>
    <xf numFmtId="10" fontId="0" fillId="3" borderId="1" xfId="2" applyNumberFormat="1" applyFont="1" applyFill="1" applyBorder="1" applyAlignment="1">
      <alignment horizontal="center" vertical="center" wrapText="1"/>
    </xf>
    <xf numFmtId="0" fontId="0" fillId="3" borderId="0" xfId="0" applyFill="1"/>
    <xf numFmtId="0" fontId="2" fillId="0" borderId="0" xfId="0" applyFont="1" applyAlignment="1">
      <alignment vertical="center"/>
    </xf>
    <xf numFmtId="0" fontId="0" fillId="3" borderId="1" xfId="0" applyFill="1" applyBorder="1" applyAlignment="1">
      <alignment horizontal="center" vertical="center" wrapText="1"/>
    </xf>
    <xf numFmtId="9" fontId="0" fillId="3" borderId="1" xfId="2" applyFont="1" applyFill="1" applyBorder="1" applyAlignment="1">
      <alignment horizontal="center"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0" fontId="0" fillId="0" borderId="1" xfId="0" applyFill="1" applyBorder="1" applyAlignment="1">
      <alignment wrapText="1"/>
    </xf>
    <xf numFmtId="165" fontId="0" fillId="0" borderId="1" xfId="1" applyNumberFormat="1" applyFont="1" applyFill="1" applyBorder="1" applyAlignment="1">
      <alignment horizontal="center" vertical="center"/>
    </xf>
    <xf numFmtId="0" fontId="8" fillId="0" borderId="1" xfId="3" applyFont="1" applyFill="1" applyBorder="1" applyAlignment="1">
      <alignment horizontal="justify" vertical="center" wrapText="1"/>
    </xf>
    <xf numFmtId="165" fontId="0" fillId="0" borderId="1" xfId="1" applyNumberFormat="1" applyFont="1" applyFill="1" applyBorder="1" applyAlignment="1">
      <alignment horizontal="center"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6"/>
  <sheetViews>
    <sheetView tabSelected="1" zoomScaleNormal="100" zoomScaleSheetLayoutView="50" workbookViewId="0">
      <selection activeCell="A5" sqref="A5"/>
    </sheetView>
  </sheetViews>
  <sheetFormatPr baseColWidth="10" defaultRowHeight="15" x14ac:dyDescent="0.25"/>
  <cols>
    <col min="1" max="1" width="22" style="6" customWidth="1"/>
    <col min="2" max="2" width="39.140625" customWidth="1"/>
    <col min="3" max="3" width="56.7109375" customWidth="1"/>
    <col min="4" max="4" width="13.28515625" customWidth="1"/>
    <col min="5" max="5" width="15" customWidth="1"/>
    <col min="7" max="9" width="16.42578125" customWidth="1"/>
    <col min="10" max="10" width="16.28515625" customWidth="1"/>
    <col min="11" max="11" width="66.7109375" customWidth="1"/>
    <col min="12" max="12" width="11.42578125" style="23"/>
  </cols>
  <sheetData>
    <row r="1" spans="1:12" x14ac:dyDescent="0.25">
      <c r="A1" s="45" t="s">
        <v>0</v>
      </c>
      <c r="B1" s="46" t="s">
        <v>1</v>
      </c>
      <c r="C1" s="46" t="s">
        <v>2</v>
      </c>
      <c r="D1" s="47" t="s">
        <v>3</v>
      </c>
      <c r="E1" s="46" t="s">
        <v>4</v>
      </c>
      <c r="F1" s="46" t="s">
        <v>5</v>
      </c>
      <c r="G1" s="40" t="s">
        <v>6</v>
      </c>
      <c r="H1" s="41"/>
      <c r="I1" s="42"/>
      <c r="J1" s="43" t="s">
        <v>7</v>
      </c>
      <c r="K1" s="44" t="s">
        <v>8</v>
      </c>
    </row>
    <row r="2" spans="1:12" ht="30.75" customHeight="1" x14ac:dyDescent="0.25">
      <c r="A2" s="45"/>
      <c r="B2" s="46"/>
      <c r="C2" s="46"/>
      <c r="D2" s="48"/>
      <c r="E2" s="46"/>
      <c r="F2" s="46"/>
      <c r="G2" s="1" t="s">
        <v>9</v>
      </c>
      <c r="H2" s="1" t="s">
        <v>10</v>
      </c>
      <c r="I2" s="1" t="s">
        <v>6</v>
      </c>
      <c r="J2" s="43"/>
      <c r="K2" s="44"/>
    </row>
    <row r="3" spans="1:12" s="10" customFormat="1" ht="63" customHeight="1" x14ac:dyDescent="0.25">
      <c r="A3" s="11" t="s">
        <v>11</v>
      </c>
      <c r="B3" s="7" t="s">
        <v>12</v>
      </c>
      <c r="C3" s="27" t="s">
        <v>13</v>
      </c>
      <c r="D3" s="12" t="s">
        <v>14</v>
      </c>
      <c r="E3" s="12" t="s">
        <v>15</v>
      </c>
      <c r="F3" s="9">
        <v>1</v>
      </c>
      <c r="G3" s="12">
        <v>45</v>
      </c>
      <c r="H3" s="12">
        <v>45</v>
      </c>
      <c r="I3" s="5">
        <f>G3/H3</f>
        <v>1</v>
      </c>
      <c r="J3" s="28">
        <f>I3/F3</f>
        <v>1</v>
      </c>
      <c r="K3" s="7" t="s">
        <v>326</v>
      </c>
    </row>
    <row r="4" spans="1:12" s="10" customFormat="1" ht="81" customHeight="1" x14ac:dyDescent="0.25">
      <c r="A4" s="11" t="s">
        <v>16</v>
      </c>
      <c r="B4" s="7" t="s">
        <v>17</v>
      </c>
      <c r="C4" s="7" t="s">
        <v>18</v>
      </c>
      <c r="D4" s="12" t="s">
        <v>19</v>
      </c>
      <c r="E4" s="12" t="s">
        <v>20</v>
      </c>
      <c r="F4" s="9">
        <v>0.6</v>
      </c>
      <c r="G4" s="12">
        <v>128</v>
      </c>
      <c r="H4" s="12">
        <v>147</v>
      </c>
      <c r="I4" s="5">
        <f>G4/H4</f>
        <v>0.87074829931972786</v>
      </c>
      <c r="J4" s="28">
        <f>I4/F4</f>
        <v>1.4512471655328798</v>
      </c>
      <c r="K4" s="7" t="s">
        <v>243</v>
      </c>
    </row>
    <row r="5" spans="1:12" s="10" customFormat="1" ht="61.5" customHeight="1" x14ac:dyDescent="0.25">
      <c r="A5" s="11" t="s">
        <v>16</v>
      </c>
      <c r="B5" s="7" t="s">
        <v>21</v>
      </c>
      <c r="C5" s="7" t="s">
        <v>22</v>
      </c>
      <c r="D5" s="12" t="s">
        <v>19</v>
      </c>
      <c r="E5" s="12" t="s">
        <v>15</v>
      </c>
      <c r="F5" s="9">
        <v>1</v>
      </c>
      <c r="G5" s="12">
        <v>147</v>
      </c>
      <c r="H5" s="12">
        <v>147</v>
      </c>
      <c r="I5" s="5">
        <f>G5/H5</f>
        <v>1</v>
      </c>
      <c r="J5" s="28">
        <f>I5/F5</f>
        <v>1</v>
      </c>
      <c r="K5" s="7" t="s">
        <v>241</v>
      </c>
    </row>
    <row r="6" spans="1:12" s="10" customFormat="1" ht="47.25" customHeight="1" x14ac:dyDescent="0.25">
      <c r="A6" s="11" t="s">
        <v>16</v>
      </c>
      <c r="B6" s="7" t="s">
        <v>23</v>
      </c>
      <c r="C6" s="7" t="s">
        <v>24</v>
      </c>
      <c r="D6" s="12" t="s">
        <v>14</v>
      </c>
      <c r="E6" s="12" t="s">
        <v>15</v>
      </c>
      <c r="F6" s="9">
        <v>1</v>
      </c>
      <c r="G6" s="12">
        <v>147</v>
      </c>
      <c r="H6" s="12">
        <v>147</v>
      </c>
      <c r="I6" s="5">
        <f>G6/H6</f>
        <v>1</v>
      </c>
      <c r="J6" s="28">
        <f>I6/F6</f>
        <v>1</v>
      </c>
      <c r="K6" s="7" t="s">
        <v>244</v>
      </c>
    </row>
    <row r="7" spans="1:12" s="10" customFormat="1" ht="75" customHeight="1" x14ac:dyDescent="0.25">
      <c r="A7" s="11" t="s">
        <v>16</v>
      </c>
      <c r="B7" s="7" t="s">
        <v>25</v>
      </c>
      <c r="C7" s="7" t="s">
        <v>26</v>
      </c>
      <c r="D7" s="11" t="s">
        <v>27</v>
      </c>
      <c r="E7" s="12" t="s">
        <v>28</v>
      </c>
      <c r="F7" s="13">
        <v>0</v>
      </c>
      <c r="G7" s="12">
        <v>0</v>
      </c>
      <c r="H7" s="12" t="s">
        <v>328</v>
      </c>
      <c r="I7" s="38">
        <v>0</v>
      </c>
      <c r="J7" s="28">
        <v>1</v>
      </c>
      <c r="K7" s="7" t="s">
        <v>242</v>
      </c>
    </row>
    <row r="8" spans="1:12" s="10" customFormat="1" ht="144" customHeight="1" x14ac:dyDescent="0.25">
      <c r="A8" s="7" t="s">
        <v>29</v>
      </c>
      <c r="B8" s="7" t="s">
        <v>30</v>
      </c>
      <c r="C8" s="27" t="s">
        <v>31</v>
      </c>
      <c r="D8" s="8" t="s">
        <v>14</v>
      </c>
      <c r="E8" s="8" t="s">
        <v>15</v>
      </c>
      <c r="F8" s="9">
        <v>1</v>
      </c>
      <c r="G8" s="12">
        <v>6</v>
      </c>
      <c r="H8" s="12">
        <v>6</v>
      </c>
      <c r="I8" s="5">
        <f>G8/H8</f>
        <v>1</v>
      </c>
      <c r="J8" s="28">
        <f>F8/I8</f>
        <v>1</v>
      </c>
      <c r="K8" s="7" t="s">
        <v>262</v>
      </c>
    </row>
    <row r="9" spans="1:12" s="10" customFormat="1" ht="240.75" customHeight="1" x14ac:dyDescent="0.25">
      <c r="A9" s="7" t="s">
        <v>29</v>
      </c>
      <c r="B9" s="7" t="s">
        <v>32</v>
      </c>
      <c r="C9" s="7" t="s">
        <v>33</v>
      </c>
      <c r="D9" s="8" t="s">
        <v>19</v>
      </c>
      <c r="E9" s="8" t="s">
        <v>15</v>
      </c>
      <c r="F9" s="9">
        <v>0.9</v>
      </c>
      <c r="G9" s="12">
        <v>1.72</v>
      </c>
      <c r="H9" s="12">
        <v>2</v>
      </c>
      <c r="I9" s="5">
        <f>G9/H9</f>
        <v>0.86</v>
      </c>
      <c r="J9" s="3">
        <f>I9/F9</f>
        <v>0.95555555555555549</v>
      </c>
      <c r="K9" s="7" t="s">
        <v>263</v>
      </c>
      <c r="L9" s="26"/>
    </row>
    <row r="10" spans="1:12" s="10" customFormat="1" ht="73.5" customHeight="1" x14ac:dyDescent="0.25">
      <c r="A10" s="7" t="s">
        <v>29</v>
      </c>
      <c r="B10" s="7" t="s">
        <v>34</v>
      </c>
      <c r="C10" s="7" t="s">
        <v>35</v>
      </c>
      <c r="D10" s="8" t="s">
        <v>19</v>
      </c>
      <c r="E10" s="8" t="s">
        <v>28</v>
      </c>
      <c r="F10" s="9">
        <v>1</v>
      </c>
      <c r="G10" s="12">
        <v>56</v>
      </c>
      <c r="H10" s="12">
        <v>56</v>
      </c>
      <c r="I10" s="5">
        <f>G10/H10</f>
        <v>1</v>
      </c>
      <c r="J10" s="3">
        <f>I10/F10</f>
        <v>1</v>
      </c>
      <c r="K10" s="7" t="s">
        <v>264</v>
      </c>
    </row>
    <row r="11" spans="1:12" s="22" customFormat="1" ht="74.25" hidden="1" customHeight="1" x14ac:dyDescent="0.25">
      <c r="A11" s="18" t="s">
        <v>29</v>
      </c>
      <c r="B11" s="18" t="s">
        <v>36</v>
      </c>
      <c r="C11" s="18" t="s">
        <v>37</v>
      </c>
      <c r="D11" s="24" t="s">
        <v>27</v>
      </c>
      <c r="E11" s="24" t="s">
        <v>38</v>
      </c>
      <c r="F11" s="20">
        <v>1</v>
      </c>
      <c r="G11" s="19"/>
      <c r="H11" s="19"/>
      <c r="I11" s="25"/>
      <c r="J11" s="21"/>
      <c r="K11" s="18" t="s">
        <v>265</v>
      </c>
    </row>
    <row r="12" spans="1:12" s="10" customFormat="1" ht="70.5" customHeight="1" x14ac:dyDescent="0.25">
      <c r="A12" s="7" t="s">
        <v>29</v>
      </c>
      <c r="B12" s="7" t="s">
        <v>39</v>
      </c>
      <c r="C12" s="7" t="s">
        <v>40</v>
      </c>
      <c r="D12" s="8" t="s">
        <v>27</v>
      </c>
      <c r="E12" s="8" t="s">
        <v>20</v>
      </c>
      <c r="F12" s="39">
        <v>0</v>
      </c>
      <c r="G12" s="12">
        <v>0</v>
      </c>
      <c r="H12" s="12" t="s">
        <v>328</v>
      </c>
      <c r="I12" s="38">
        <v>0</v>
      </c>
      <c r="J12" s="28">
        <v>1</v>
      </c>
      <c r="K12" s="7" t="s">
        <v>266</v>
      </c>
    </row>
    <row r="13" spans="1:12" s="10" customFormat="1" ht="101.25" hidden="1" customHeight="1" x14ac:dyDescent="0.25">
      <c r="A13" s="7" t="s">
        <v>41</v>
      </c>
      <c r="B13" s="7" t="s">
        <v>42</v>
      </c>
      <c r="C13" s="7" t="s">
        <v>43</v>
      </c>
      <c r="D13" s="8" t="s">
        <v>44</v>
      </c>
      <c r="E13" s="8" t="s">
        <v>48</v>
      </c>
      <c r="F13" s="9">
        <v>1</v>
      </c>
      <c r="G13" s="12"/>
      <c r="H13" s="12"/>
      <c r="I13" s="5"/>
      <c r="J13" s="3"/>
      <c r="K13" s="7"/>
    </row>
    <row r="14" spans="1:12" s="10" customFormat="1" ht="163.5" customHeight="1" x14ac:dyDescent="0.25">
      <c r="A14" s="7" t="s">
        <v>41</v>
      </c>
      <c r="B14" s="7" t="s">
        <v>52</v>
      </c>
      <c r="C14" s="7" t="s">
        <v>50</v>
      </c>
      <c r="D14" s="8" t="s">
        <v>51</v>
      </c>
      <c r="E14" s="8" t="s">
        <v>20</v>
      </c>
      <c r="F14" s="9">
        <v>0</v>
      </c>
      <c r="G14" s="12">
        <v>1</v>
      </c>
      <c r="H14" s="12">
        <v>1</v>
      </c>
      <c r="I14" s="5">
        <f>G14/H14</f>
        <v>1</v>
      </c>
      <c r="J14" s="5">
        <f>H14/I14</f>
        <v>1</v>
      </c>
      <c r="K14" s="7" t="s">
        <v>301</v>
      </c>
    </row>
    <row r="15" spans="1:12" s="10" customFormat="1" ht="53.25" hidden="1" customHeight="1" x14ac:dyDescent="0.25">
      <c r="A15" s="7" t="s">
        <v>45</v>
      </c>
      <c r="B15" s="7" t="s">
        <v>46</v>
      </c>
      <c r="C15" s="7" t="s">
        <v>47</v>
      </c>
      <c r="D15" s="8" t="s">
        <v>44</v>
      </c>
      <c r="E15" s="8" t="s">
        <v>48</v>
      </c>
      <c r="F15" s="9">
        <v>0.95</v>
      </c>
      <c r="G15" s="12"/>
      <c r="H15" s="12"/>
      <c r="I15" s="5"/>
      <c r="J15" s="3"/>
      <c r="K15" s="7"/>
    </row>
    <row r="16" spans="1:12" s="10" customFormat="1" ht="67.5" customHeight="1" x14ac:dyDescent="0.25">
      <c r="A16" s="7" t="s">
        <v>45</v>
      </c>
      <c r="B16" s="7" t="s">
        <v>49</v>
      </c>
      <c r="C16" s="7" t="s">
        <v>50</v>
      </c>
      <c r="D16" s="8" t="s">
        <v>51</v>
      </c>
      <c r="E16" s="8" t="s">
        <v>20</v>
      </c>
      <c r="F16" s="9">
        <v>0</v>
      </c>
      <c r="G16" s="12">
        <v>1</v>
      </c>
      <c r="H16" s="12">
        <v>1</v>
      </c>
      <c r="I16" s="5">
        <f>G16/H16</f>
        <v>1</v>
      </c>
      <c r="J16" s="29">
        <v>0</v>
      </c>
      <c r="K16" s="7" t="s">
        <v>245</v>
      </c>
    </row>
    <row r="17" spans="1:12" s="10" customFormat="1" ht="80.25" customHeight="1" x14ac:dyDescent="0.25">
      <c r="A17" s="7" t="s">
        <v>45</v>
      </c>
      <c r="B17" s="7" t="s">
        <v>53</v>
      </c>
      <c r="C17" s="7" t="s">
        <v>54</v>
      </c>
      <c r="D17" s="8" t="s">
        <v>27</v>
      </c>
      <c r="E17" s="8" t="s">
        <v>15</v>
      </c>
      <c r="F17" s="13">
        <v>0</v>
      </c>
      <c r="G17" s="12">
        <v>0</v>
      </c>
      <c r="H17" s="12">
        <v>0</v>
      </c>
      <c r="I17" s="38">
        <v>0</v>
      </c>
      <c r="J17" s="28">
        <v>1</v>
      </c>
      <c r="K17" s="7" t="s">
        <v>329</v>
      </c>
    </row>
    <row r="18" spans="1:12" s="10" customFormat="1" ht="78.75" customHeight="1" x14ac:dyDescent="0.25">
      <c r="A18" s="7" t="s">
        <v>55</v>
      </c>
      <c r="B18" s="7" t="s">
        <v>56</v>
      </c>
      <c r="C18" s="7" t="s">
        <v>57</v>
      </c>
      <c r="D18" s="8" t="s">
        <v>14</v>
      </c>
      <c r="E18" s="8" t="s">
        <v>15</v>
      </c>
      <c r="F18" s="9">
        <v>0.9</v>
      </c>
      <c r="G18" s="12">
        <v>5</v>
      </c>
      <c r="H18" s="12">
        <v>5</v>
      </c>
      <c r="I18" s="5">
        <f>G18/H18</f>
        <v>1</v>
      </c>
      <c r="J18" s="3">
        <f>I18/F18</f>
        <v>1.1111111111111112</v>
      </c>
      <c r="K18" s="7" t="s">
        <v>253</v>
      </c>
      <c r="L18" s="26"/>
    </row>
    <row r="19" spans="1:12" s="10" customFormat="1" ht="45" x14ac:dyDescent="0.25">
      <c r="A19" s="7" t="s">
        <v>55</v>
      </c>
      <c r="B19" s="7" t="s">
        <v>58</v>
      </c>
      <c r="C19" s="7" t="s">
        <v>59</v>
      </c>
      <c r="D19" s="8" t="s">
        <v>14</v>
      </c>
      <c r="E19" s="8" t="s">
        <v>28</v>
      </c>
      <c r="F19" s="9">
        <v>0.8</v>
      </c>
      <c r="G19" s="8">
        <v>0</v>
      </c>
      <c r="H19" s="8">
        <v>0</v>
      </c>
      <c r="I19" s="5">
        <v>0</v>
      </c>
      <c r="J19" s="3">
        <v>1</v>
      </c>
      <c r="K19" s="7" t="s">
        <v>254</v>
      </c>
      <c r="L19" s="26"/>
    </row>
    <row r="20" spans="1:12" s="10" customFormat="1" ht="87.75" customHeight="1" x14ac:dyDescent="0.25">
      <c r="A20" s="7" t="s">
        <v>55</v>
      </c>
      <c r="B20" s="27" t="s">
        <v>60</v>
      </c>
      <c r="C20" s="27" t="s">
        <v>61</v>
      </c>
      <c r="D20" s="8" t="s">
        <v>19</v>
      </c>
      <c r="E20" s="8" t="s">
        <v>28</v>
      </c>
      <c r="F20" s="9">
        <v>0.8</v>
      </c>
      <c r="G20" s="8">
        <v>22</v>
      </c>
      <c r="H20" s="8">
        <v>25</v>
      </c>
      <c r="I20" s="2">
        <f>G20/H20</f>
        <v>0.88</v>
      </c>
      <c r="J20" s="3">
        <f>I20/F20</f>
        <v>1.0999999999999999</v>
      </c>
      <c r="K20" s="7" t="s">
        <v>255</v>
      </c>
      <c r="L20" s="26"/>
    </row>
    <row r="21" spans="1:12" s="10" customFormat="1" ht="143.25" customHeight="1" x14ac:dyDescent="0.25">
      <c r="A21" s="7" t="s">
        <v>55</v>
      </c>
      <c r="B21" s="27" t="s">
        <v>62</v>
      </c>
      <c r="C21" s="7" t="s">
        <v>63</v>
      </c>
      <c r="D21" s="8" t="s">
        <v>19</v>
      </c>
      <c r="E21" s="8" t="s">
        <v>28</v>
      </c>
      <c r="F21" s="9">
        <v>0.6</v>
      </c>
      <c r="G21" s="8">
        <v>6</v>
      </c>
      <c r="H21" s="8">
        <v>10</v>
      </c>
      <c r="I21" s="2">
        <f>G21/H21</f>
        <v>0.6</v>
      </c>
      <c r="J21" s="3">
        <f>F21/I21</f>
        <v>1</v>
      </c>
      <c r="K21" s="7" t="s">
        <v>256</v>
      </c>
      <c r="L21" s="26"/>
    </row>
    <row r="22" spans="1:12" s="10" customFormat="1" ht="90.75" customHeight="1" x14ac:dyDescent="0.25">
      <c r="A22" s="7" t="s">
        <v>55</v>
      </c>
      <c r="B22" s="7" t="s">
        <v>64</v>
      </c>
      <c r="C22" s="7" t="s">
        <v>65</v>
      </c>
      <c r="D22" s="8" t="s">
        <v>27</v>
      </c>
      <c r="E22" s="8" t="s">
        <v>20</v>
      </c>
      <c r="F22" s="13">
        <v>0</v>
      </c>
      <c r="G22" s="12">
        <v>0</v>
      </c>
      <c r="H22" s="12">
        <v>2</v>
      </c>
      <c r="I22" s="12">
        <f>0/2</f>
        <v>0</v>
      </c>
      <c r="J22" s="9">
        <v>1</v>
      </c>
      <c r="K22" s="7" t="s">
        <v>257</v>
      </c>
      <c r="L22" s="26"/>
    </row>
    <row r="23" spans="1:12" s="10" customFormat="1" ht="135.75" customHeight="1" x14ac:dyDescent="0.25">
      <c r="A23" s="7" t="s">
        <v>55</v>
      </c>
      <c r="B23" s="7" t="s">
        <v>66</v>
      </c>
      <c r="C23" s="7" t="s">
        <v>67</v>
      </c>
      <c r="D23" s="8" t="s">
        <v>27</v>
      </c>
      <c r="E23" s="8" t="s">
        <v>20</v>
      </c>
      <c r="F23" s="13">
        <v>0</v>
      </c>
      <c r="G23" s="12">
        <v>0</v>
      </c>
      <c r="H23" s="12">
        <v>203</v>
      </c>
      <c r="I23" s="12">
        <f t="shared" ref="I23:I31" si="0">G23/H23</f>
        <v>0</v>
      </c>
      <c r="J23" s="9">
        <v>1</v>
      </c>
      <c r="K23" s="7" t="s">
        <v>258</v>
      </c>
      <c r="L23" s="26"/>
    </row>
    <row r="24" spans="1:12" s="10" customFormat="1" ht="60" customHeight="1" x14ac:dyDescent="0.25">
      <c r="A24" s="7" t="s">
        <v>55</v>
      </c>
      <c r="B24" s="7" t="s">
        <v>68</v>
      </c>
      <c r="C24" s="7" t="s">
        <v>69</v>
      </c>
      <c r="D24" s="8" t="s">
        <v>27</v>
      </c>
      <c r="E24" s="8" t="s">
        <v>20</v>
      </c>
      <c r="F24" s="13">
        <v>0</v>
      </c>
      <c r="G24" s="12">
        <v>0</v>
      </c>
      <c r="H24" s="12">
        <v>10</v>
      </c>
      <c r="I24" s="12">
        <f t="shared" si="0"/>
        <v>0</v>
      </c>
      <c r="J24" s="9">
        <v>1</v>
      </c>
      <c r="K24" s="7" t="s">
        <v>259</v>
      </c>
      <c r="L24" s="26"/>
    </row>
    <row r="25" spans="1:12" s="10" customFormat="1" ht="90" customHeight="1" x14ac:dyDescent="0.25">
      <c r="A25" s="7" t="s">
        <v>55</v>
      </c>
      <c r="B25" s="7" t="s">
        <v>70</v>
      </c>
      <c r="C25" s="7" t="s">
        <v>71</v>
      </c>
      <c r="D25" s="8" t="s">
        <v>27</v>
      </c>
      <c r="E25" s="8" t="s">
        <v>20</v>
      </c>
      <c r="F25" s="13">
        <v>0</v>
      </c>
      <c r="G25" s="12">
        <v>0</v>
      </c>
      <c r="H25" s="12">
        <v>17</v>
      </c>
      <c r="I25" s="12">
        <f t="shared" si="0"/>
        <v>0</v>
      </c>
      <c r="J25" s="9">
        <v>1</v>
      </c>
      <c r="K25" s="7" t="s">
        <v>260</v>
      </c>
      <c r="L25" s="26"/>
    </row>
    <row r="26" spans="1:12" s="10" customFormat="1" ht="119.25" customHeight="1" x14ac:dyDescent="0.25">
      <c r="A26" s="7" t="s">
        <v>55</v>
      </c>
      <c r="B26" s="7" t="s">
        <v>72</v>
      </c>
      <c r="C26" s="7" t="s">
        <v>73</v>
      </c>
      <c r="D26" s="8" t="s">
        <v>27</v>
      </c>
      <c r="E26" s="8" t="s">
        <v>20</v>
      </c>
      <c r="F26" s="13">
        <v>0</v>
      </c>
      <c r="G26" s="12">
        <v>0</v>
      </c>
      <c r="H26" s="12">
        <v>2</v>
      </c>
      <c r="I26" s="12">
        <f t="shared" si="0"/>
        <v>0</v>
      </c>
      <c r="J26" s="9">
        <v>1</v>
      </c>
      <c r="K26" s="7" t="s">
        <v>261</v>
      </c>
      <c r="L26" s="26"/>
    </row>
    <row r="27" spans="1:12" s="10" customFormat="1" ht="60" customHeight="1" x14ac:dyDescent="0.25">
      <c r="A27" s="7" t="s">
        <v>74</v>
      </c>
      <c r="B27" s="7" t="s">
        <v>75</v>
      </c>
      <c r="C27" s="7" t="s">
        <v>76</v>
      </c>
      <c r="D27" s="8" t="s">
        <v>77</v>
      </c>
      <c r="E27" s="8" t="s">
        <v>28</v>
      </c>
      <c r="F27" s="9">
        <v>0.9</v>
      </c>
      <c r="G27" s="30">
        <v>16942302000</v>
      </c>
      <c r="H27" s="30">
        <v>36234231000</v>
      </c>
      <c r="I27" s="2">
        <f t="shared" si="0"/>
        <v>0.46757724760324015</v>
      </c>
      <c r="J27" s="3">
        <f t="shared" ref="J27:J31" si="1">I27/F27</f>
        <v>0.51953027511471128</v>
      </c>
      <c r="K27" s="7" t="s">
        <v>293</v>
      </c>
    </row>
    <row r="28" spans="1:12" s="10" customFormat="1" ht="60.75" customHeight="1" x14ac:dyDescent="0.25">
      <c r="A28" s="7" t="s">
        <v>74</v>
      </c>
      <c r="B28" s="7" t="s">
        <v>78</v>
      </c>
      <c r="C28" s="7" t="s">
        <v>79</v>
      </c>
      <c r="D28" s="8" t="s">
        <v>77</v>
      </c>
      <c r="E28" s="8" t="s">
        <v>28</v>
      </c>
      <c r="F28" s="9">
        <v>0.95</v>
      </c>
      <c r="G28" s="30">
        <v>156589348000</v>
      </c>
      <c r="H28" s="30">
        <v>329950815000</v>
      </c>
      <c r="I28" s="2">
        <f t="shared" si="0"/>
        <v>0.4745839103322112</v>
      </c>
      <c r="J28" s="3">
        <f t="shared" si="1"/>
        <v>0.49956201087601182</v>
      </c>
      <c r="K28" s="7" t="s">
        <v>294</v>
      </c>
    </row>
    <row r="29" spans="1:12" s="10" customFormat="1" ht="134.25" customHeight="1" x14ac:dyDescent="0.25">
      <c r="A29" s="7" t="s">
        <v>74</v>
      </c>
      <c r="B29" s="7" t="s">
        <v>80</v>
      </c>
      <c r="C29" s="7" t="s">
        <v>81</v>
      </c>
      <c r="D29" s="8" t="s">
        <v>77</v>
      </c>
      <c r="E29" s="8" t="s">
        <v>28</v>
      </c>
      <c r="F29" s="9">
        <v>0.95</v>
      </c>
      <c r="G29" s="30">
        <v>26722548</v>
      </c>
      <c r="H29" s="30">
        <v>31267189</v>
      </c>
      <c r="I29" s="2">
        <f t="shared" si="0"/>
        <v>0.85465143668655341</v>
      </c>
      <c r="J29" s="3">
        <f t="shared" si="1"/>
        <v>0.89963309124900359</v>
      </c>
      <c r="K29" s="7" t="s">
        <v>295</v>
      </c>
    </row>
    <row r="30" spans="1:12" s="10" customFormat="1" ht="89.25" customHeight="1" x14ac:dyDescent="0.25">
      <c r="A30" s="7" t="s">
        <v>74</v>
      </c>
      <c r="B30" s="7" t="s">
        <v>82</v>
      </c>
      <c r="C30" s="27" t="s">
        <v>296</v>
      </c>
      <c r="D30" s="8" t="s">
        <v>14</v>
      </c>
      <c r="E30" s="8" t="s">
        <v>28</v>
      </c>
      <c r="F30" s="9">
        <v>1</v>
      </c>
      <c r="G30" s="8">
        <v>143</v>
      </c>
      <c r="H30" s="8">
        <v>144</v>
      </c>
      <c r="I30" s="31">
        <f t="shared" si="0"/>
        <v>0.99305555555555558</v>
      </c>
      <c r="J30" s="3">
        <f t="shared" si="1"/>
        <v>0.99305555555555558</v>
      </c>
      <c r="K30" s="7" t="s">
        <v>297</v>
      </c>
    </row>
    <row r="31" spans="1:12" s="10" customFormat="1" ht="66.75" customHeight="1" x14ac:dyDescent="0.25">
      <c r="A31" s="7" t="s">
        <v>74</v>
      </c>
      <c r="B31" s="7" t="s">
        <v>83</v>
      </c>
      <c r="C31" s="7" t="s">
        <v>84</v>
      </c>
      <c r="D31" s="8" t="s">
        <v>14</v>
      </c>
      <c r="E31" s="8" t="s">
        <v>28</v>
      </c>
      <c r="F31" s="9">
        <v>1</v>
      </c>
      <c r="G31" s="8">
        <v>49</v>
      </c>
      <c r="H31" s="8">
        <v>49</v>
      </c>
      <c r="I31" s="2">
        <f t="shared" si="0"/>
        <v>1</v>
      </c>
      <c r="J31" s="3">
        <f t="shared" si="1"/>
        <v>1</v>
      </c>
      <c r="K31" s="7" t="s">
        <v>298</v>
      </c>
    </row>
    <row r="32" spans="1:12" s="10" customFormat="1" ht="72.75" customHeight="1" x14ac:dyDescent="0.25">
      <c r="A32" s="7" t="s">
        <v>74</v>
      </c>
      <c r="B32" s="7" t="s">
        <v>85</v>
      </c>
      <c r="C32" s="7" t="s">
        <v>86</v>
      </c>
      <c r="D32" s="8" t="s">
        <v>14</v>
      </c>
      <c r="E32" s="8" t="s">
        <v>15</v>
      </c>
      <c r="F32" s="9">
        <v>1</v>
      </c>
      <c r="G32" s="12" t="s">
        <v>327</v>
      </c>
      <c r="H32" s="12" t="s">
        <v>327</v>
      </c>
      <c r="I32" s="12" t="s">
        <v>327</v>
      </c>
      <c r="J32" s="12" t="s">
        <v>327</v>
      </c>
      <c r="K32" s="7"/>
    </row>
    <row r="33" spans="1:12" s="10" customFormat="1" ht="66.75" hidden="1" customHeight="1" x14ac:dyDescent="0.25">
      <c r="A33" s="7" t="s">
        <v>74</v>
      </c>
      <c r="B33" s="7" t="s">
        <v>87</v>
      </c>
      <c r="C33" s="7" t="s">
        <v>88</v>
      </c>
      <c r="D33" s="8" t="s">
        <v>14</v>
      </c>
      <c r="E33" s="8" t="s">
        <v>48</v>
      </c>
      <c r="F33" s="9">
        <v>0.95</v>
      </c>
      <c r="G33" s="12"/>
      <c r="H33" s="12"/>
      <c r="I33" s="5"/>
      <c r="J33" s="3"/>
      <c r="K33" s="7"/>
    </row>
    <row r="34" spans="1:12" s="10" customFormat="1" ht="80.25" customHeight="1" x14ac:dyDescent="0.25">
      <c r="A34" s="7" t="s">
        <v>74</v>
      </c>
      <c r="B34" s="7" t="s">
        <v>89</v>
      </c>
      <c r="C34" s="7" t="s">
        <v>90</v>
      </c>
      <c r="D34" s="8" t="s">
        <v>14</v>
      </c>
      <c r="E34" s="8" t="s">
        <v>28</v>
      </c>
      <c r="F34" s="9">
        <v>1</v>
      </c>
      <c r="G34" s="8">
        <v>3</v>
      </c>
      <c r="H34" s="8">
        <v>3</v>
      </c>
      <c r="I34" s="2">
        <f>G34/H34</f>
        <v>1</v>
      </c>
      <c r="J34" s="3">
        <f>I34/F34</f>
        <v>1</v>
      </c>
      <c r="K34" s="7" t="s">
        <v>299</v>
      </c>
    </row>
    <row r="35" spans="1:12" s="10" customFormat="1" ht="117" customHeight="1" x14ac:dyDescent="0.25">
      <c r="A35" s="7" t="s">
        <v>74</v>
      </c>
      <c r="B35" s="7" t="s">
        <v>91</v>
      </c>
      <c r="C35" s="7" t="s">
        <v>92</v>
      </c>
      <c r="D35" s="8" t="s">
        <v>14</v>
      </c>
      <c r="E35" s="8" t="s">
        <v>28</v>
      </c>
      <c r="F35" s="9">
        <v>0.9</v>
      </c>
      <c r="G35" s="8">
        <v>19</v>
      </c>
      <c r="H35" s="8">
        <v>19</v>
      </c>
      <c r="I35" s="2">
        <f>G35/H35</f>
        <v>1</v>
      </c>
      <c r="J35" s="3">
        <f>I35/F35</f>
        <v>1.1111111111111112</v>
      </c>
      <c r="K35" s="7" t="s">
        <v>300</v>
      </c>
    </row>
    <row r="36" spans="1:12" s="10" customFormat="1" ht="72.75" hidden="1" customHeight="1" x14ac:dyDescent="0.25">
      <c r="A36" s="7" t="s">
        <v>74</v>
      </c>
      <c r="B36" s="7" t="s">
        <v>231</v>
      </c>
      <c r="C36" s="7" t="s">
        <v>233</v>
      </c>
      <c r="D36" s="8" t="s">
        <v>27</v>
      </c>
      <c r="E36" s="8" t="s">
        <v>234</v>
      </c>
      <c r="F36" s="13">
        <v>0</v>
      </c>
      <c r="G36" s="8"/>
      <c r="H36" s="8"/>
      <c r="I36" s="4"/>
      <c r="J36" s="3"/>
      <c r="K36" s="7"/>
    </row>
    <row r="37" spans="1:12" s="10" customFormat="1" ht="72.75" hidden="1" customHeight="1" x14ac:dyDescent="0.25">
      <c r="A37" s="7" t="s">
        <v>74</v>
      </c>
      <c r="B37" s="7" t="s">
        <v>232</v>
      </c>
      <c r="C37" s="7" t="s">
        <v>236</v>
      </c>
      <c r="D37" s="8" t="s">
        <v>27</v>
      </c>
      <c r="E37" s="8" t="s">
        <v>237</v>
      </c>
      <c r="F37" s="13">
        <v>0</v>
      </c>
      <c r="G37" s="8"/>
      <c r="H37" s="8"/>
      <c r="I37" s="4"/>
      <c r="J37" s="3"/>
      <c r="K37" s="7"/>
    </row>
    <row r="38" spans="1:12" s="10" customFormat="1" ht="72.75" hidden="1" customHeight="1" x14ac:dyDescent="0.25">
      <c r="A38" s="7" t="s">
        <v>74</v>
      </c>
      <c r="B38" s="7" t="s">
        <v>235</v>
      </c>
      <c r="C38" s="7" t="s">
        <v>238</v>
      </c>
      <c r="D38" s="8" t="s">
        <v>27</v>
      </c>
      <c r="E38" s="8" t="s">
        <v>237</v>
      </c>
      <c r="F38" s="13">
        <v>0</v>
      </c>
      <c r="G38" s="8"/>
      <c r="H38" s="8"/>
      <c r="I38" s="4"/>
      <c r="J38" s="3"/>
      <c r="K38" s="7"/>
    </row>
    <row r="39" spans="1:12" s="10" customFormat="1" ht="72.75" hidden="1" customHeight="1" x14ac:dyDescent="0.25">
      <c r="A39" s="7" t="s">
        <v>74</v>
      </c>
      <c r="B39" s="7" t="s">
        <v>239</v>
      </c>
      <c r="C39" s="7" t="s">
        <v>240</v>
      </c>
      <c r="D39" s="8" t="s">
        <v>27</v>
      </c>
      <c r="E39" s="8" t="s">
        <v>237</v>
      </c>
      <c r="F39" s="13">
        <v>0</v>
      </c>
      <c r="G39" s="8"/>
      <c r="H39" s="8"/>
      <c r="I39" s="4"/>
      <c r="J39" s="3"/>
      <c r="K39" s="7"/>
    </row>
    <row r="40" spans="1:12" s="10" customFormat="1" ht="197.25" customHeight="1" x14ac:dyDescent="0.25">
      <c r="A40" s="7" t="s">
        <v>93</v>
      </c>
      <c r="B40" s="7" t="s">
        <v>94</v>
      </c>
      <c r="C40" s="7" t="s">
        <v>95</v>
      </c>
      <c r="D40" s="12" t="s">
        <v>19</v>
      </c>
      <c r="E40" s="12" t="s">
        <v>28</v>
      </c>
      <c r="F40" s="9">
        <v>0.8</v>
      </c>
      <c r="G40" s="8">
        <v>34</v>
      </c>
      <c r="H40" s="8">
        <v>37</v>
      </c>
      <c r="I40" s="2">
        <f>G40/H40</f>
        <v>0.91891891891891897</v>
      </c>
      <c r="J40" s="3">
        <f>I40/F40</f>
        <v>1.1486486486486487</v>
      </c>
      <c r="K40" s="7" t="s">
        <v>291</v>
      </c>
    </row>
    <row r="41" spans="1:12" s="10" customFormat="1" ht="247.5" customHeight="1" x14ac:dyDescent="0.25">
      <c r="A41" s="7" t="s">
        <v>93</v>
      </c>
      <c r="B41" s="7" t="s">
        <v>96</v>
      </c>
      <c r="C41" s="7" t="s">
        <v>97</v>
      </c>
      <c r="D41" s="12" t="s">
        <v>19</v>
      </c>
      <c r="E41" s="12" t="s">
        <v>28</v>
      </c>
      <c r="F41" s="9">
        <v>1</v>
      </c>
      <c r="G41" s="8">
        <v>11</v>
      </c>
      <c r="H41" s="8">
        <v>11</v>
      </c>
      <c r="I41" s="2">
        <f>G41/H41</f>
        <v>1</v>
      </c>
      <c r="J41" s="3">
        <f>I41/F41</f>
        <v>1</v>
      </c>
      <c r="K41" s="7" t="s">
        <v>292</v>
      </c>
    </row>
    <row r="42" spans="1:12" s="10" customFormat="1" ht="204.75" customHeight="1" x14ac:dyDescent="0.25">
      <c r="A42" s="7" t="s">
        <v>93</v>
      </c>
      <c r="B42" s="7" t="s">
        <v>98</v>
      </c>
      <c r="C42" s="7" t="s">
        <v>99</v>
      </c>
      <c r="D42" s="11" t="s">
        <v>27</v>
      </c>
      <c r="E42" s="11" t="s">
        <v>28</v>
      </c>
      <c r="F42" s="13">
        <v>0</v>
      </c>
      <c r="G42" s="8">
        <v>0</v>
      </c>
      <c r="H42" s="8" t="s">
        <v>328</v>
      </c>
      <c r="I42" s="12">
        <v>0</v>
      </c>
      <c r="J42" s="3">
        <v>1</v>
      </c>
      <c r="K42" s="7" t="s">
        <v>308</v>
      </c>
    </row>
    <row r="43" spans="1:12" s="10" customFormat="1" ht="72" customHeight="1" x14ac:dyDescent="0.25">
      <c r="A43" s="7" t="s">
        <v>100</v>
      </c>
      <c r="B43" s="7" t="s">
        <v>101</v>
      </c>
      <c r="C43" s="7" t="s">
        <v>102</v>
      </c>
      <c r="D43" s="12" t="s">
        <v>14</v>
      </c>
      <c r="E43" s="12" t="s">
        <v>28</v>
      </c>
      <c r="F43" s="9">
        <v>1</v>
      </c>
      <c r="G43" s="8">
        <v>183</v>
      </c>
      <c r="H43" s="8">
        <v>222</v>
      </c>
      <c r="I43" s="4">
        <f>G43/H43</f>
        <v>0.82432432432432434</v>
      </c>
      <c r="J43" s="3">
        <f>I43/F43</f>
        <v>0.82432432432432434</v>
      </c>
      <c r="K43" s="7" t="s">
        <v>304</v>
      </c>
      <c r="L43" s="26"/>
    </row>
    <row r="44" spans="1:12" s="10" customFormat="1" ht="59.25" customHeight="1" x14ac:dyDescent="0.25">
      <c r="A44" s="7" t="s">
        <v>100</v>
      </c>
      <c r="B44" s="7" t="s">
        <v>103</v>
      </c>
      <c r="C44" s="7" t="s">
        <v>104</v>
      </c>
      <c r="D44" s="8" t="s">
        <v>44</v>
      </c>
      <c r="E44" s="12" t="s">
        <v>28</v>
      </c>
      <c r="F44" s="9">
        <v>0.95</v>
      </c>
      <c r="G44" s="8">
        <v>798</v>
      </c>
      <c r="H44" s="8">
        <v>798</v>
      </c>
      <c r="I44" s="4">
        <f>G44/H44</f>
        <v>1</v>
      </c>
      <c r="J44" s="3">
        <f>I44/F44</f>
        <v>1.0526315789473684</v>
      </c>
      <c r="K44" s="7" t="s">
        <v>305</v>
      </c>
    </row>
    <row r="45" spans="1:12" s="10" customFormat="1" ht="54.75" customHeight="1" x14ac:dyDescent="0.25">
      <c r="A45" s="7" t="s">
        <v>100</v>
      </c>
      <c r="B45" s="7" t="s">
        <v>105</v>
      </c>
      <c r="C45" s="7" t="s">
        <v>106</v>
      </c>
      <c r="D45" s="12" t="s">
        <v>19</v>
      </c>
      <c r="E45" s="12" t="s">
        <v>15</v>
      </c>
      <c r="F45" s="9">
        <v>1</v>
      </c>
      <c r="G45" s="8">
        <v>56</v>
      </c>
      <c r="H45" s="8">
        <v>58</v>
      </c>
      <c r="I45" s="4">
        <f>G45/H45</f>
        <v>0.96551724137931039</v>
      </c>
      <c r="J45" s="3">
        <f>I45/F45</f>
        <v>0.96551724137931039</v>
      </c>
      <c r="K45" s="7" t="s">
        <v>309</v>
      </c>
      <c r="L45" s="26"/>
    </row>
    <row r="46" spans="1:12" s="10" customFormat="1" ht="62.25" customHeight="1" x14ac:dyDescent="0.25">
      <c r="A46" s="7" t="s">
        <v>100</v>
      </c>
      <c r="B46" s="7" t="s">
        <v>107</v>
      </c>
      <c r="C46" s="7" t="s">
        <v>108</v>
      </c>
      <c r="D46" s="12" t="s">
        <v>19</v>
      </c>
      <c r="E46" s="12" t="s">
        <v>28</v>
      </c>
      <c r="F46" s="9">
        <v>0.8</v>
      </c>
      <c r="G46" s="8">
        <v>165</v>
      </c>
      <c r="H46" s="8">
        <v>206</v>
      </c>
      <c r="I46" s="4">
        <f>G46/H46</f>
        <v>0.80097087378640774</v>
      </c>
      <c r="J46" s="3">
        <f>I46/F46</f>
        <v>1.0012135922330097</v>
      </c>
      <c r="K46" s="7" t="s">
        <v>306</v>
      </c>
    </row>
    <row r="47" spans="1:12" s="10" customFormat="1" ht="64.5" customHeight="1" x14ac:dyDescent="0.25">
      <c r="A47" s="7" t="s">
        <v>100</v>
      </c>
      <c r="B47" s="7" t="s">
        <v>109</v>
      </c>
      <c r="C47" s="7" t="s">
        <v>110</v>
      </c>
      <c r="D47" s="8" t="s">
        <v>44</v>
      </c>
      <c r="E47" s="8" t="s">
        <v>28</v>
      </c>
      <c r="F47" s="9">
        <v>0.8</v>
      </c>
      <c r="G47" s="8">
        <v>25</v>
      </c>
      <c r="H47" s="8">
        <v>40</v>
      </c>
      <c r="I47" s="4">
        <f>G47/H47</f>
        <v>0.625</v>
      </c>
      <c r="J47" s="3">
        <f>I47/F47</f>
        <v>0.78125</v>
      </c>
      <c r="K47" s="7" t="s">
        <v>307</v>
      </c>
      <c r="L47" s="32"/>
    </row>
    <row r="48" spans="1:12" s="10" customFormat="1" ht="67.5" hidden="1" customHeight="1" x14ac:dyDescent="0.25">
      <c r="A48" s="7" t="s">
        <v>111</v>
      </c>
      <c r="B48" s="7" t="s">
        <v>112</v>
      </c>
      <c r="C48" s="7" t="s">
        <v>113</v>
      </c>
      <c r="D48" s="12" t="s">
        <v>19</v>
      </c>
      <c r="E48" s="12" t="s">
        <v>48</v>
      </c>
      <c r="F48" s="9">
        <v>0.7</v>
      </c>
      <c r="G48" s="12"/>
      <c r="H48" s="12"/>
      <c r="I48" s="5"/>
      <c r="J48" s="3"/>
      <c r="K48" s="7"/>
    </row>
    <row r="49" spans="1:12" s="10" customFormat="1" ht="59.25" hidden="1" customHeight="1" x14ac:dyDescent="0.25">
      <c r="A49" s="7" t="s">
        <v>111</v>
      </c>
      <c r="B49" s="7" t="s">
        <v>114</v>
      </c>
      <c r="C49" s="7" t="s">
        <v>115</v>
      </c>
      <c r="D49" s="12" t="s">
        <v>19</v>
      </c>
      <c r="E49" s="12" t="s">
        <v>48</v>
      </c>
      <c r="F49" s="9">
        <v>0.65</v>
      </c>
      <c r="G49" s="12"/>
      <c r="H49" s="12"/>
      <c r="I49" s="5"/>
      <c r="J49" s="3"/>
      <c r="K49" s="7"/>
    </row>
    <row r="50" spans="1:12" s="10" customFormat="1" ht="78" customHeight="1" x14ac:dyDescent="0.25">
      <c r="A50" s="7" t="s">
        <v>111</v>
      </c>
      <c r="B50" s="7" t="s">
        <v>116</v>
      </c>
      <c r="C50" s="7" t="s">
        <v>117</v>
      </c>
      <c r="D50" s="12" t="s">
        <v>77</v>
      </c>
      <c r="E50" s="12" t="s">
        <v>28</v>
      </c>
      <c r="F50" s="9">
        <v>0.9</v>
      </c>
      <c r="G50" s="8">
        <v>718.14</v>
      </c>
      <c r="H50" s="8">
        <v>720</v>
      </c>
      <c r="I50" s="2">
        <f>G50/H50</f>
        <v>0.99741666666666662</v>
      </c>
      <c r="J50" s="33">
        <f>I50/F50</f>
        <v>1.1082407407407406</v>
      </c>
      <c r="K50" s="7" t="s">
        <v>288</v>
      </c>
    </row>
    <row r="51" spans="1:12" s="10" customFormat="1" ht="70.5" customHeight="1" x14ac:dyDescent="0.25">
      <c r="A51" s="7" t="s">
        <v>111</v>
      </c>
      <c r="B51" s="7" t="s">
        <v>118</v>
      </c>
      <c r="C51" s="7" t="s">
        <v>119</v>
      </c>
      <c r="D51" s="12" t="s">
        <v>77</v>
      </c>
      <c r="E51" s="12" t="s">
        <v>28</v>
      </c>
      <c r="F51" s="9">
        <v>0.9</v>
      </c>
      <c r="G51" s="8">
        <v>720</v>
      </c>
      <c r="H51" s="8">
        <v>720</v>
      </c>
      <c r="I51" s="31">
        <f>G51/H51</f>
        <v>1</v>
      </c>
      <c r="J51" s="33">
        <f>I51/F51</f>
        <v>1.1111111111111112</v>
      </c>
      <c r="K51" s="7" t="s">
        <v>246</v>
      </c>
    </row>
    <row r="52" spans="1:12" s="10" customFormat="1" ht="84.75" customHeight="1" x14ac:dyDescent="0.25">
      <c r="A52" s="7" t="s">
        <v>111</v>
      </c>
      <c r="B52" s="7" t="s">
        <v>120</v>
      </c>
      <c r="C52" s="7" t="s">
        <v>121</v>
      </c>
      <c r="D52" s="12" t="s">
        <v>14</v>
      </c>
      <c r="E52" s="12" t="s">
        <v>28</v>
      </c>
      <c r="F52" s="9">
        <v>0.9</v>
      </c>
      <c r="G52" s="8">
        <v>809</v>
      </c>
      <c r="H52" s="8">
        <v>811</v>
      </c>
      <c r="I52" s="2">
        <f>G52/H52</f>
        <v>0.99753390875462389</v>
      </c>
      <c r="J52" s="33">
        <f>I52/F52</f>
        <v>1.1083710097273598</v>
      </c>
      <c r="K52" s="7" t="s">
        <v>247</v>
      </c>
    </row>
    <row r="53" spans="1:12" s="10" customFormat="1" ht="108" customHeight="1" x14ac:dyDescent="0.25">
      <c r="A53" s="7" t="s">
        <v>111</v>
      </c>
      <c r="B53" s="7" t="s">
        <v>122</v>
      </c>
      <c r="C53" s="7" t="s">
        <v>123</v>
      </c>
      <c r="D53" s="12" t="s">
        <v>19</v>
      </c>
      <c r="E53" s="12" t="s">
        <v>15</v>
      </c>
      <c r="F53" s="9">
        <v>1</v>
      </c>
      <c r="G53" s="8">
        <v>1</v>
      </c>
      <c r="H53" s="8">
        <v>1</v>
      </c>
      <c r="I53" s="2">
        <f>G53/H53</f>
        <v>1</v>
      </c>
      <c r="J53" s="33">
        <f>I53/F53</f>
        <v>1</v>
      </c>
      <c r="K53" s="7" t="s">
        <v>289</v>
      </c>
    </row>
    <row r="54" spans="1:12" s="10" customFormat="1" ht="75.75" hidden="1" customHeight="1" x14ac:dyDescent="0.25">
      <c r="A54" s="7" t="s">
        <v>111</v>
      </c>
      <c r="B54" s="7" t="s">
        <v>310</v>
      </c>
      <c r="C54" s="7" t="s">
        <v>124</v>
      </c>
      <c r="D54" s="11" t="s">
        <v>27</v>
      </c>
      <c r="E54" s="12"/>
      <c r="F54" s="13">
        <v>0</v>
      </c>
      <c r="G54" s="8"/>
      <c r="H54" s="8"/>
      <c r="I54" s="2"/>
      <c r="J54" s="3"/>
      <c r="K54" s="7"/>
      <c r="L54" s="26" t="s">
        <v>290</v>
      </c>
    </row>
    <row r="55" spans="1:12" s="10" customFormat="1" ht="60" hidden="1" customHeight="1" x14ac:dyDescent="0.25">
      <c r="A55" s="11" t="s">
        <v>125</v>
      </c>
      <c r="B55" s="7" t="s">
        <v>126</v>
      </c>
      <c r="C55" s="7" t="s">
        <v>127</v>
      </c>
      <c r="D55" s="12" t="s">
        <v>19</v>
      </c>
      <c r="E55" s="12" t="s">
        <v>48</v>
      </c>
      <c r="F55" s="9">
        <v>0.9</v>
      </c>
      <c r="G55" s="14"/>
      <c r="H55" s="12"/>
      <c r="I55" s="5"/>
      <c r="J55" s="3"/>
      <c r="K55" s="7"/>
    </row>
    <row r="56" spans="1:12" s="10" customFormat="1" ht="60" customHeight="1" x14ac:dyDescent="0.25">
      <c r="A56" s="11" t="s">
        <v>125</v>
      </c>
      <c r="B56" s="7" t="s">
        <v>128</v>
      </c>
      <c r="C56" s="7" t="s">
        <v>129</v>
      </c>
      <c r="D56" s="12" t="s">
        <v>19</v>
      </c>
      <c r="E56" s="12" t="s">
        <v>20</v>
      </c>
      <c r="F56" s="9">
        <v>0.8</v>
      </c>
      <c r="G56" s="12">
        <v>249</v>
      </c>
      <c r="H56" s="12">
        <v>252</v>
      </c>
      <c r="I56" s="2">
        <f>G56/H56</f>
        <v>0.98809523809523814</v>
      </c>
      <c r="J56" s="3">
        <f>I56/F56</f>
        <v>1.2351190476190477</v>
      </c>
      <c r="K56" s="7" t="s">
        <v>279</v>
      </c>
    </row>
    <row r="57" spans="1:12" s="10" customFormat="1" ht="60" customHeight="1" x14ac:dyDescent="0.25">
      <c r="A57" s="11" t="s">
        <v>125</v>
      </c>
      <c r="B57" s="7" t="s">
        <v>130</v>
      </c>
      <c r="C57" s="7" t="s">
        <v>131</v>
      </c>
      <c r="D57" s="12" t="s">
        <v>19</v>
      </c>
      <c r="E57" s="12" t="s">
        <v>20</v>
      </c>
      <c r="F57" s="9">
        <v>0.8</v>
      </c>
      <c r="G57" s="12">
        <v>245</v>
      </c>
      <c r="H57" s="12">
        <v>250</v>
      </c>
      <c r="I57" s="31">
        <f>G57/H57</f>
        <v>0.98</v>
      </c>
      <c r="J57" s="3">
        <f>I57/F57</f>
        <v>1.2249999999999999</v>
      </c>
      <c r="K57" s="7" t="s">
        <v>280</v>
      </c>
    </row>
    <row r="58" spans="1:12" s="10" customFormat="1" ht="88.5" customHeight="1" x14ac:dyDescent="0.25">
      <c r="A58" s="11" t="s">
        <v>125</v>
      </c>
      <c r="B58" s="7" t="s">
        <v>132</v>
      </c>
      <c r="C58" s="7" t="s">
        <v>133</v>
      </c>
      <c r="D58" s="12" t="s">
        <v>19</v>
      </c>
      <c r="E58" s="12" t="s">
        <v>15</v>
      </c>
      <c r="F58" s="9">
        <v>0.95</v>
      </c>
      <c r="G58" s="12">
        <v>43</v>
      </c>
      <c r="H58" s="12">
        <v>44</v>
      </c>
      <c r="I58" s="2">
        <f>G58/H58</f>
        <v>0.97727272727272729</v>
      </c>
      <c r="J58" s="3">
        <f>I58/F58</f>
        <v>1.028708133971292</v>
      </c>
      <c r="K58" s="7" t="s">
        <v>281</v>
      </c>
    </row>
    <row r="59" spans="1:12" s="10" customFormat="1" ht="60" hidden="1" customHeight="1" x14ac:dyDescent="0.25">
      <c r="A59" s="11" t="s">
        <v>125</v>
      </c>
      <c r="B59" s="7" t="s">
        <v>134</v>
      </c>
      <c r="C59" s="7" t="s">
        <v>135</v>
      </c>
      <c r="D59" s="12" t="s">
        <v>19</v>
      </c>
      <c r="E59" s="12" t="s">
        <v>48</v>
      </c>
      <c r="F59" s="9">
        <v>0.8</v>
      </c>
      <c r="G59" s="12"/>
      <c r="H59" s="12"/>
      <c r="I59" s="5"/>
      <c r="J59" s="3"/>
      <c r="K59" s="7"/>
    </row>
    <row r="60" spans="1:12" s="10" customFormat="1" ht="96.75" customHeight="1" x14ac:dyDescent="0.25">
      <c r="A60" s="11" t="s">
        <v>125</v>
      </c>
      <c r="B60" s="7" t="s">
        <v>311</v>
      </c>
      <c r="C60" s="7" t="s">
        <v>136</v>
      </c>
      <c r="D60" s="12" t="s">
        <v>19</v>
      </c>
      <c r="E60" s="12" t="s">
        <v>20</v>
      </c>
      <c r="F60" s="9">
        <v>1</v>
      </c>
      <c r="G60" s="12">
        <v>67</v>
      </c>
      <c r="H60" s="12">
        <v>154</v>
      </c>
      <c r="I60" s="2">
        <f t="shared" ref="I60:I65" si="2">G60/H60</f>
        <v>0.43506493506493504</v>
      </c>
      <c r="J60" s="3">
        <f t="shared" ref="J60:J65" si="3">I60/F60</f>
        <v>0.43506493506493504</v>
      </c>
      <c r="K60" s="7" t="s">
        <v>282</v>
      </c>
    </row>
    <row r="61" spans="1:12" s="10" customFormat="1" ht="60" customHeight="1" x14ac:dyDescent="0.25">
      <c r="A61" s="11" t="s">
        <v>125</v>
      </c>
      <c r="B61" s="7" t="s">
        <v>312</v>
      </c>
      <c r="C61" s="7" t="s">
        <v>137</v>
      </c>
      <c r="D61" s="12" t="s">
        <v>19</v>
      </c>
      <c r="E61" s="12" t="s">
        <v>20</v>
      </c>
      <c r="F61" s="9">
        <v>1</v>
      </c>
      <c r="G61" s="12">
        <v>25</v>
      </c>
      <c r="H61" s="12">
        <v>59</v>
      </c>
      <c r="I61" s="2">
        <f t="shared" si="2"/>
        <v>0.42372881355932202</v>
      </c>
      <c r="J61" s="3">
        <f t="shared" si="3"/>
        <v>0.42372881355932202</v>
      </c>
      <c r="K61" s="7" t="s">
        <v>283</v>
      </c>
    </row>
    <row r="62" spans="1:12" s="10" customFormat="1" ht="47.25" customHeight="1" x14ac:dyDescent="0.25">
      <c r="A62" s="11" t="s">
        <v>125</v>
      </c>
      <c r="B62" s="7" t="s">
        <v>138</v>
      </c>
      <c r="C62" s="7" t="s">
        <v>139</v>
      </c>
      <c r="D62" s="12" t="s">
        <v>19</v>
      </c>
      <c r="E62" s="12" t="s">
        <v>28</v>
      </c>
      <c r="F62" s="9">
        <v>0.9</v>
      </c>
      <c r="G62" s="8">
        <v>117</v>
      </c>
      <c r="H62" s="8">
        <v>126</v>
      </c>
      <c r="I62" s="2">
        <f t="shared" si="2"/>
        <v>0.9285714285714286</v>
      </c>
      <c r="J62" s="3">
        <f t="shared" si="3"/>
        <v>1.0317460317460319</v>
      </c>
      <c r="K62" s="7" t="s">
        <v>284</v>
      </c>
    </row>
    <row r="63" spans="1:12" s="10" customFormat="1" ht="47.25" customHeight="1" x14ac:dyDescent="0.25">
      <c r="A63" s="11" t="s">
        <v>125</v>
      </c>
      <c r="B63" s="7" t="s">
        <v>140</v>
      </c>
      <c r="C63" s="7" t="s">
        <v>141</v>
      </c>
      <c r="D63" s="12" t="s">
        <v>44</v>
      </c>
      <c r="E63" s="12" t="s">
        <v>28</v>
      </c>
      <c r="F63" s="9">
        <v>0.04</v>
      </c>
      <c r="G63" s="8">
        <v>47</v>
      </c>
      <c r="H63" s="8">
        <v>2562</v>
      </c>
      <c r="I63" s="2">
        <f t="shared" si="2"/>
        <v>1.8345042935206869E-2</v>
      </c>
      <c r="J63" s="3">
        <f t="shared" si="3"/>
        <v>0.45862607338017169</v>
      </c>
      <c r="K63" s="7" t="s">
        <v>285</v>
      </c>
    </row>
    <row r="64" spans="1:12" s="10" customFormat="1" ht="86.25" customHeight="1" x14ac:dyDescent="0.25">
      <c r="A64" s="11" t="s">
        <v>125</v>
      </c>
      <c r="B64" s="7" t="s">
        <v>142</v>
      </c>
      <c r="C64" s="7" t="s">
        <v>143</v>
      </c>
      <c r="D64" s="12" t="s">
        <v>44</v>
      </c>
      <c r="E64" s="12" t="s">
        <v>15</v>
      </c>
      <c r="F64" s="9">
        <v>0.02</v>
      </c>
      <c r="G64" s="12">
        <v>4</v>
      </c>
      <c r="H64" s="12">
        <v>252</v>
      </c>
      <c r="I64" s="2">
        <f t="shared" si="2"/>
        <v>1.5873015873015872E-2</v>
      </c>
      <c r="J64" s="3">
        <f t="shared" si="3"/>
        <v>0.79365079365079361</v>
      </c>
      <c r="K64" s="7" t="s">
        <v>286</v>
      </c>
    </row>
    <row r="65" spans="1:12" s="10" customFormat="1" ht="47.25" customHeight="1" x14ac:dyDescent="0.25">
      <c r="A65" s="11" t="s">
        <v>125</v>
      </c>
      <c r="B65" s="7" t="s">
        <v>144</v>
      </c>
      <c r="C65" s="7" t="s">
        <v>145</v>
      </c>
      <c r="D65" s="12" t="s">
        <v>44</v>
      </c>
      <c r="E65" s="12" t="s">
        <v>15</v>
      </c>
      <c r="F65" s="9">
        <v>0.01</v>
      </c>
      <c r="G65" s="12">
        <v>0</v>
      </c>
      <c r="H65" s="12">
        <v>252</v>
      </c>
      <c r="I65" s="2">
        <f t="shared" si="2"/>
        <v>0</v>
      </c>
      <c r="J65" s="3">
        <f t="shared" si="3"/>
        <v>0</v>
      </c>
      <c r="K65" s="7" t="s">
        <v>287</v>
      </c>
    </row>
    <row r="66" spans="1:12" s="10" customFormat="1" ht="59.25" hidden="1" customHeight="1" x14ac:dyDescent="0.25">
      <c r="A66" s="11" t="s">
        <v>125</v>
      </c>
      <c r="B66" s="7" t="s">
        <v>146</v>
      </c>
      <c r="C66" s="7" t="s">
        <v>147</v>
      </c>
      <c r="D66" s="11" t="s">
        <v>27</v>
      </c>
      <c r="E66" s="12" t="s">
        <v>48</v>
      </c>
      <c r="F66" s="12">
        <v>0</v>
      </c>
      <c r="G66" s="12"/>
      <c r="H66" s="12"/>
      <c r="I66" s="2"/>
      <c r="J66" s="3"/>
      <c r="K66" s="7"/>
    </row>
    <row r="67" spans="1:12" s="10" customFormat="1" ht="59.25" hidden="1" customHeight="1" x14ac:dyDescent="0.25">
      <c r="A67" s="11" t="s">
        <v>148</v>
      </c>
      <c r="B67" s="7" t="s">
        <v>149</v>
      </c>
      <c r="C67" s="7" t="s">
        <v>150</v>
      </c>
      <c r="D67" s="12" t="s">
        <v>19</v>
      </c>
      <c r="E67" s="12" t="s">
        <v>48</v>
      </c>
      <c r="F67" s="9">
        <v>1</v>
      </c>
      <c r="G67" s="12"/>
      <c r="H67" s="12"/>
      <c r="I67" s="5"/>
      <c r="J67" s="3"/>
      <c r="K67" s="7"/>
    </row>
    <row r="68" spans="1:12" s="10" customFormat="1" ht="59.25" customHeight="1" x14ac:dyDescent="0.25">
      <c r="A68" s="7" t="s">
        <v>148</v>
      </c>
      <c r="B68" s="7" t="s">
        <v>151</v>
      </c>
      <c r="C68" s="7" t="s">
        <v>152</v>
      </c>
      <c r="D68" s="8" t="s">
        <v>19</v>
      </c>
      <c r="E68" s="8" t="s">
        <v>15</v>
      </c>
      <c r="F68" s="9">
        <v>1</v>
      </c>
      <c r="G68" s="12" t="s">
        <v>327</v>
      </c>
      <c r="H68" s="12" t="s">
        <v>327</v>
      </c>
      <c r="I68" s="2" t="s">
        <v>327</v>
      </c>
      <c r="J68" s="3" t="s">
        <v>327</v>
      </c>
      <c r="K68" s="7"/>
    </row>
    <row r="69" spans="1:12" s="10" customFormat="1" ht="195.75" customHeight="1" x14ac:dyDescent="0.25">
      <c r="A69" s="7" t="s">
        <v>148</v>
      </c>
      <c r="B69" s="7" t="s">
        <v>153</v>
      </c>
      <c r="C69" s="7" t="s">
        <v>154</v>
      </c>
      <c r="D69" s="8" t="s">
        <v>19</v>
      </c>
      <c r="E69" s="8" t="s">
        <v>15</v>
      </c>
      <c r="F69" s="9">
        <v>0.9</v>
      </c>
      <c r="G69" s="12">
        <v>10</v>
      </c>
      <c r="H69" s="12">
        <v>10</v>
      </c>
      <c r="I69" s="2">
        <f>G69/H69</f>
        <v>1</v>
      </c>
      <c r="J69" s="3">
        <f>I69/F69</f>
        <v>1.1111111111111112</v>
      </c>
      <c r="K69" s="7" t="s">
        <v>277</v>
      </c>
    </row>
    <row r="70" spans="1:12" s="10" customFormat="1" ht="60" x14ac:dyDescent="0.25">
      <c r="A70" s="7" t="s">
        <v>148</v>
      </c>
      <c r="B70" s="7" t="s">
        <v>155</v>
      </c>
      <c r="C70" s="7" t="s">
        <v>156</v>
      </c>
      <c r="D70" s="8" t="s">
        <v>14</v>
      </c>
      <c r="E70" s="8" t="s">
        <v>15</v>
      </c>
      <c r="F70" s="9">
        <v>0.95</v>
      </c>
      <c r="G70" s="12">
        <v>2</v>
      </c>
      <c r="H70" s="12">
        <v>2</v>
      </c>
      <c r="I70" s="2">
        <f>G70/H70</f>
        <v>1</v>
      </c>
      <c r="J70" s="3">
        <f>I70/F70</f>
        <v>1.0526315789473684</v>
      </c>
      <c r="K70" s="7" t="s">
        <v>278</v>
      </c>
    </row>
    <row r="71" spans="1:12" s="10" customFormat="1" ht="60" hidden="1" x14ac:dyDescent="0.25">
      <c r="A71" s="7" t="s">
        <v>148</v>
      </c>
      <c r="B71" s="7" t="s">
        <v>157</v>
      </c>
      <c r="C71" s="7" t="s">
        <v>158</v>
      </c>
      <c r="D71" s="12" t="s">
        <v>19</v>
      </c>
      <c r="E71" s="12" t="s">
        <v>48</v>
      </c>
      <c r="F71" s="9">
        <v>0.7</v>
      </c>
      <c r="G71" s="12"/>
      <c r="H71" s="12"/>
      <c r="I71" s="5"/>
      <c r="J71" s="3"/>
      <c r="K71" s="7"/>
    </row>
    <row r="72" spans="1:12" s="10" customFormat="1" ht="45" hidden="1" x14ac:dyDescent="0.25">
      <c r="A72" s="7" t="s">
        <v>148</v>
      </c>
      <c r="B72" s="7" t="s">
        <v>159</v>
      </c>
      <c r="C72" s="7" t="s">
        <v>160</v>
      </c>
      <c r="D72" s="11" t="s">
        <v>27</v>
      </c>
      <c r="E72" s="12"/>
      <c r="F72" s="9">
        <v>1</v>
      </c>
      <c r="G72" s="12"/>
      <c r="H72" s="12"/>
      <c r="I72" s="5"/>
      <c r="J72" s="3"/>
      <c r="K72" s="7"/>
    </row>
    <row r="73" spans="1:12" s="10" customFormat="1" ht="30" hidden="1" x14ac:dyDescent="0.25">
      <c r="A73" s="7" t="s">
        <v>148</v>
      </c>
      <c r="B73" s="7" t="s">
        <v>161</v>
      </c>
      <c r="C73" s="7" t="s">
        <v>161</v>
      </c>
      <c r="D73" s="11" t="s">
        <v>27</v>
      </c>
      <c r="E73" s="12"/>
      <c r="F73" s="13">
        <v>0</v>
      </c>
      <c r="G73" s="12"/>
      <c r="H73" s="12"/>
      <c r="I73" s="5"/>
      <c r="J73" s="3"/>
      <c r="K73" s="7"/>
    </row>
    <row r="74" spans="1:12" s="10" customFormat="1" ht="96.75" customHeight="1" x14ac:dyDescent="0.25">
      <c r="A74" s="7" t="s">
        <v>162</v>
      </c>
      <c r="B74" s="7" t="s">
        <v>163</v>
      </c>
      <c r="C74" s="7" t="s">
        <v>164</v>
      </c>
      <c r="D74" s="12" t="s">
        <v>19</v>
      </c>
      <c r="E74" s="12" t="s">
        <v>15</v>
      </c>
      <c r="F74" s="9">
        <v>1</v>
      </c>
      <c r="G74" s="12">
        <v>18</v>
      </c>
      <c r="H74" s="12">
        <v>18</v>
      </c>
      <c r="I74" s="2">
        <f t="shared" ref="I74:I82" si="4">G74/H74</f>
        <v>1</v>
      </c>
      <c r="J74" s="3">
        <f t="shared" ref="J74:J82" si="5">I74/F74</f>
        <v>1</v>
      </c>
      <c r="K74" s="7" t="s">
        <v>271</v>
      </c>
    </row>
    <row r="75" spans="1:12" s="10" customFormat="1" ht="409.5" x14ac:dyDescent="0.25">
      <c r="A75" s="7" t="s">
        <v>162</v>
      </c>
      <c r="B75" s="7" t="s">
        <v>165</v>
      </c>
      <c r="C75" s="7" t="s">
        <v>166</v>
      </c>
      <c r="D75" s="12" t="s">
        <v>19</v>
      </c>
      <c r="E75" s="12" t="s">
        <v>15</v>
      </c>
      <c r="F75" s="9">
        <v>1</v>
      </c>
      <c r="G75" s="12">
        <v>45</v>
      </c>
      <c r="H75" s="12">
        <v>45</v>
      </c>
      <c r="I75" s="2">
        <f t="shared" si="4"/>
        <v>1</v>
      </c>
      <c r="J75" s="3">
        <f t="shared" si="5"/>
        <v>1</v>
      </c>
      <c r="K75" s="7" t="s">
        <v>272</v>
      </c>
    </row>
    <row r="76" spans="1:12" s="10" customFormat="1" ht="224.25" customHeight="1" x14ac:dyDescent="0.25">
      <c r="A76" s="7" t="s">
        <v>162</v>
      </c>
      <c r="B76" s="7" t="s">
        <v>167</v>
      </c>
      <c r="C76" s="7" t="s">
        <v>168</v>
      </c>
      <c r="D76" s="12" t="s">
        <v>19</v>
      </c>
      <c r="E76" s="12" t="s">
        <v>15</v>
      </c>
      <c r="F76" s="9">
        <v>1</v>
      </c>
      <c r="G76" s="12">
        <v>3</v>
      </c>
      <c r="H76" s="12">
        <v>3</v>
      </c>
      <c r="I76" s="2">
        <f t="shared" si="4"/>
        <v>1</v>
      </c>
      <c r="J76" s="3">
        <f t="shared" si="5"/>
        <v>1</v>
      </c>
      <c r="K76" s="7" t="s">
        <v>273</v>
      </c>
    </row>
    <row r="77" spans="1:12" s="10" customFormat="1" ht="225" x14ac:dyDescent="0.25">
      <c r="A77" s="11" t="s">
        <v>162</v>
      </c>
      <c r="B77" s="7" t="s">
        <v>169</v>
      </c>
      <c r="C77" s="7" t="s">
        <v>170</v>
      </c>
      <c r="D77" s="12" t="s">
        <v>19</v>
      </c>
      <c r="E77" s="12" t="s">
        <v>15</v>
      </c>
      <c r="F77" s="9">
        <v>1</v>
      </c>
      <c r="G77" s="12">
        <v>51</v>
      </c>
      <c r="H77" s="12">
        <v>51</v>
      </c>
      <c r="I77" s="2">
        <f t="shared" si="4"/>
        <v>1</v>
      </c>
      <c r="J77" s="3">
        <f t="shared" si="5"/>
        <v>1</v>
      </c>
      <c r="K77" s="7" t="s">
        <v>274</v>
      </c>
    </row>
    <row r="78" spans="1:12" s="10" customFormat="1" ht="105" x14ac:dyDescent="0.25">
      <c r="A78" s="7" t="s">
        <v>162</v>
      </c>
      <c r="B78" s="7" t="s">
        <v>171</v>
      </c>
      <c r="C78" s="7" t="s">
        <v>172</v>
      </c>
      <c r="D78" s="12" t="s">
        <v>19</v>
      </c>
      <c r="E78" s="12" t="s">
        <v>28</v>
      </c>
      <c r="F78" s="9">
        <v>1</v>
      </c>
      <c r="G78" s="8">
        <v>8</v>
      </c>
      <c r="H78" s="8">
        <v>8</v>
      </c>
      <c r="I78" s="2">
        <f t="shared" si="4"/>
        <v>1</v>
      </c>
      <c r="J78" s="3">
        <f t="shared" si="5"/>
        <v>1</v>
      </c>
      <c r="K78" s="7" t="s">
        <v>275</v>
      </c>
    </row>
    <row r="79" spans="1:12" s="10" customFormat="1" ht="255" x14ac:dyDescent="0.25">
      <c r="A79" s="7" t="s">
        <v>162</v>
      </c>
      <c r="B79" s="7" t="s">
        <v>173</v>
      </c>
      <c r="C79" s="7" t="s">
        <v>174</v>
      </c>
      <c r="D79" s="8" t="s">
        <v>14</v>
      </c>
      <c r="E79" s="8" t="s">
        <v>20</v>
      </c>
      <c r="F79" s="9">
        <v>0.5</v>
      </c>
      <c r="G79" s="12">
        <v>12</v>
      </c>
      <c r="H79" s="12">
        <v>12</v>
      </c>
      <c r="I79" s="5">
        <f t="shared" si="4"/>
        <v>1</v>
      </c>
      <c r="J79" s="3">
        <f t="shared" si="5"/>
        <v>2</v>
      </c>
      <c r="K79" s="34" t="s">
        <v>276</v>
      </c>
    </row>
    <row r="80" spans="1:12" s="10" customFormat="1" ht="150" x14ac:dyDescent="0.25">
      <c r="A80" s="7" t="s">
        <v>175</v>
      </c>
      <c r="B80" s="7" t="s">
        <v>176</v>
      </c>
      <c r="C80" s="7" t="s">
        <v>177</v>
      </c>
      <c r="D80" s="8" t="s">
        <v>44</v>
      </c>
      <c r="E80" s="12" t="s">
        <v>20</v>
      </c>
      <c r="F80" s="9">
        <v>0.9</v>
      </c>
      <c r="G80" s="12">
        <v>8</v>
      </c>
      <c r="H80" s="12">
        <v>8</v>
      </c>
      <c r="I80" s="4">
        <f t="shared" si="4"/>
        <v>1</v>
      </c>
      <c r="J80" s="33">
        <f t="shared" si="5"/>
        <v>1.1111111111111112</v>
      </c>
      <c r="K80" s="7" t="s">
        <v>249</v>
      </c>
      <c r="L80" s="32"/>
    </row>
    <row r="81" spans="1:12" s="10" customFormat="1" ht="84" customHeight="1" x14ac:dyDescent="0.25">
      <c r="A81" s="7" t="s">
        <v>175</v>
      </c>
      <c r="B81" s="7" t="s">
        <v>178</v>
      </c>
      <c r="C81" s="7" t="s">
        <v>179</v>
      </c>
      <c r="D81" s="12" t="s">
        <v>77</v>
      </c>
      <c r="E81" s="12" t="s">
        <v>28</v>
      </c>
      <c r="F81" s="9">
        <v>0.9</v>
      </c>
      <c r="G81" s="35">
        <v>3116526</v>
      </c>
      <c r="H81" s="35">
        <v>13748430</v>
      </c>
      <c r="I81" s="2">
        <f t="shared" si="4"/>
        <v>0.22668231936301089</v>
      </c>
      <c r="J81" s="3">
        <f t="shared" si="5"/>
        <v>0.25186924373667874</v>
      </c>
      <c r="K81" s="7" t="s">
        <v>248</v>
      </c>
      <c r="L81" s="32"/>
    </row>
    <row r="82" spans="1:12" s="10" customFormat="1" ht="120" x14ac:dyDescent="0.25">
      <c r="A82" s="7" t="s">
        <v>175</v>
      </c>
      <c r="B82" s="7" t="s">
        <v>180</v>
      </c>
      <c r="C82" s="7" t="s">
        <v>181</v>
      </c>
      <c r="D82" s="12" t="s">
        <v>19</v>
      </c>
      <c r="E82" s="12" t="s">
        <v>15</v>
      </c>
      <c r="F82" s="9">
        <v>0.9</v>
      </c>
      <c r="G82" s="8">
        <v>5.8</v>
      </c>
      <c r="H82" s="8">
        <v>6</v>
      </c>
      <c r="I82" s="2">
        <f t="shared" si="4"/>
        <v>0.96666666666666667</v>
      </c>
      <c r="J82" s="3">
        <f t="shared" si="5"/>
        <v>1.074074074074074</v>
      </c>
      <c r="K82" s="7" t="s">
        <v>250</v>
      </c>
      <c r="L82" s="32"/>
    </row>
    <row r="83" spans="1:12" s="10" customFormat="1" ht="63.75" customHeight="1" x14ac:dyDescent="0.25">
      <c r="A83" s="7" t="s">
        <v>175</v>
      </c>
      <c r="B83" s="7" t="s">
        <v>182</v>
      </c>
      <c r="C83" s="7" t="s">
        <v>183</v>
      </c>
      <c r="D83" s="11" t="s">
        <v>27</v>
      </c>
      <c r="E83" s="12" t="s">
        <v>28</v>
      </c>
      <c r="F83" s="39">
        <v>0</v>
      </c>
      <c r="G83" s="8">
        <v>0</v>
      </c>
      <c r="H83" s="8" t="s">
        <v>328</v>
      </c>
      <c r="I83" s="12">
        <v>0</v>
      </c>
      <c r="J83" s="3">
        <v>1</v>
      </c>
      <c r="K83" s="7" t="s">
        <v>252</v>
      </c>
      <c r="L83" s="32"/>
    </row>
    <row r="84" spans="1:12" s="10" customFormat="1" ht="45" hidden="1" x14ac:dyDescent="0.25">
      <c r="A84" s="7" t="s">
        <v>184</v>
      </c>
      <c r="B84" s="7" t="s">
        <v>185</v>
      </c>
      <c r="C84" s="7" t="s">
        <v>186</v>
      </c>
      <c r="D84" s="8" t="s">
        <v>44</v>
      </c>
      <c r="E84" s="12" t="s">
        <v>48</v>
      </c>
      <c r="F84" s="9">
        <v>0.9</v>
      </c>
      <c r="G84" s="12"/>
      <c r="H84" s="12"/>
      <c r="I84" s="5"/>
      <c r="J84" s="3"/>
      <c r="K84" s="7"/>
    </row>
    <row r="85" spans="1:12" s="10" customFormat="1" ht="139.5" customHeight="1" x14ac:dyDescent="0.25">
      <c r="A85" s="7" t="s">
        <v>184</v>
      </c>
      <c r="B85" s="7" t="s">
        <v>187</v>
      </c>
      <c r="C85" s="7" t="s">
        <v>188</v>
      </c>
      <c r="D85" s="12" t="s">
        <v>19</v>
      </c>
      <c r="E85" s="12" t="s">
        <v>15</v>
      </c>
      <c r="F85" s="9">
        <v>0.9</v>
      </c>
      <c r="G85" s="12">
        <v>30</v>
      </c>
      <c r="H85" s="12">
        <v>34</v>
      </c>
      <c r="I85" s="4">
        <f>G85/H85</f>
        <v>0.88235294117647056</v>
      </c>
      <c r="J85" s="3">
        <f>I85/F85</f>
        <v>0.98039215686274506</v>
      </c>
      <c r="K85" s="7" t="s">
        <v>267</v>
      </c>
      <c r="L85" s="26"/>
    </row>
    <row r="86" spans="1:12" s="10" customFormat="1" ht="154.5" customHeight="1" x14ac:dyDescent="0.25">
      <c r="A86" s="7" t="s">
        <v>184</v>
      </c>
      <c r="B86" s="7" t="s">
        <v>189</v>
      </c>
      <c r="C86" s="7" t="s">
        <v>190</v>
      </c>
      <c r="D86" s="12" t="s">
        <v>19</v>
      </c>
      <c r="E86" s="12" t="s">
        <v>28</v>
      </c>
      <c r="F86" s="9">
        <v>0.9</v>
      </c>
      <c r="G86" s="8">
        <v>96</v>
      </c>
      <c r="H86" s="8">
        <v>90</v>
      </c>
      <c r="I86" s="4">
        <f>G86/H86</f>
        <v>1.0666666666666667</v>
      </c>
      <c r="J86" s="3">
        <f>I86/F86</f>
        <v>1.1851851851851851</v>
      </c>
      <c r="K86" s="7" t="s">
        <v>268</v>
      </c>
      <c r="L86" s="26"/>
    </row>
    <row r="87" spans="1:12" s="10" customFormat="1" ht="182.25" customHeight="1" x14ac:dyDescent="0.25">
      <c r="A87" s="7" t="s">
        <v>184</v>
      </c>
      <c r="B87" s="7" t="s">
        <v>191</v>
      </c>
      <c r="C87" s="7" t="s">
        <v>192</v>
      </c>
      <c r="D87" s="12" t="s">
        <v>19</v>
      </c>
      <c r="E87" s="12" t="s">
        <v>28</v>
      </c>
      <c r="F87" s="9">
        <v>0.9</v>
      </c>
      <c r="G87" s="8">
        <v>68.8</v>
      </c>
      <c r="H87" s="8">
        <v>70.63</v>
      </c>
      <c r="I87" s="4">
        <f>G87/H87</f>
        <v>0.97409032988814959</v>
      </c>
      <c r="J87" s="3">
        <f>I87/F87</f>
        <v>1.0823225887646106</v>
      </c>
      <c r="K87" s="7" t="s">
        <v>269</v>
      </c>
    </row>
    <row r="88" spans="1:12" s="10" customFormat="1" ht="60" x14ac:dyDescent="0.25">
      <c r="A88" s="7" t="s">
        <v>184</v>
      </c>
      <c r="B88" s="7" t="s">
        <v>193</v>
      </c>
      <c r="C88" s="7" t="s">
        <v>194</v>
      </c>
      <c r="D88" s="11" t="s">
        <v>27</v>
      </c>
      <c r="E88" s="12" t="s">
        <v>28</v>
      </c>
      <c r="F88" s="13">
        <v>0</v>
      </c>
      <c r="G88" s="8">
        <v>0</v>
      </c>
      <c r="H88" s="8" t="s">
        <v>328</v>
      </c>
      <c r="I88" s="12">
        <v>0</v>
      </c>
      <c r="J88" s="3">
        <v>1</v>
      </c>
      <c r="K88" s="7" t="s">
        <v>270</v>
      </c>
    </row>
    <row r="89" spans="1:12" s="10" customFormat="1" ht="45" hidden="1" x14ac:dyDescent="0.25">
      <c r="A89" s="7" t="s">
        <v>184</v>
      </c>
      <c r="B89" s="7" t="s">
        <v>195</v>
      </c>
      <c r="C89" s="7" t="s">
        <v>195</v>
      </c>
      <c r="D89" s="11" t="s">
        <v>27</v>
      </c>
      <c r="E89" s="12" t="s">
        <v>196</v>
      </c>
      <c r="F89" s="13">
        <v>0</v>
      </c>
      <c r="G89" s="8"/>
      <c r="H89" s="8"/>
      <c r="I89" s="5"/>
      <c r="J89" s="3"/>
      <c r="K89" s="7"/>
    </row>
    <row r="90" spans="1:12" s="10" customFormat="1" ht="135" x14ac:dyDescent="0.25">
      <c r="A90" s="11" t="s">
        <v>197</v>
      </c>
      <c r="B90" s="36" t="s">
        <v>198</v>
      </c>
      <c r="C90" s="7" t="s">
        <v>199</v>
      </c>
      <c r="D90" s="12" t="s">
        <v>14</v>
      </c>
      <c r="E90" s="12" t="s">
        <v>15</v>
      </c>
      <c r="F90" s="9">
        <v>1</v>
      </c>
      <c r="G90" s="12">
        <v>28</v>
      </c>
      <c r="H90" s="12">
        <v>28</v>
      </c>
      <c r="I90" s="5">
        <f t="shared" ref="I90:I101" si="6">G90/H90</f>
        <v>1</v>
      </c>
      <c r="J90" s="3">
        <f t="shared" ref="J90:J96" si="7">I90/F90</f>
        <v>1</v>
      </c>
      <c r="K90" s="7" t="s">
        <v>313</v>
      </c>
    </row>
    <row r="91" spans="1:12" s="10" customFormat="1" ht="206.25" customHeight="1" x14ac:dyDescent="0.25">
      <c r="A91" s="11" t="s">
        <v>197</v>
      </c>
      <c r="B91" s="7" t="s">
        <v>200</v>
      </c>
      <c r="C91" s="7" t="s">
        <v>201</v>
      </c>
      <c r="D91" s="8" t="s">
        <v>44</v>
      </c>
      <c r="E91" s="12" t="s">
        <v>20</v>
      </c>
      <c r="F91" s="9">
        <v>0.95</v>
      </c>
      <c r="G91" s="12">
        <v>21</v>
      </c>
      <c r="H91" s="12">
        <v>24</v>
      </c>
      <c r="I91" s="4">
        <f t="shared" si="6"/>
        <v>0.875</v>
      </c>
      <c r="J91" s="3">
        <f t="shared" si="7"/>
        <v>0.92105263157894746</v>
      </c>
      <c r="K91" s="7" t="s">
        <v>314</v>
      </c>
    </row>
    <row r="92" spans="1:12" s="10" customFormat="1" ht="89.25" customHeight="1" x14ac:dyDescent="0.25">
      <c r="A92" s="11" t="s">
        <v>197</v>
      </c>
      <c r="B92" s="7" t="s">
        <v>202</v>
      </c>
      <c r="C92" s="7" t="s">
        <v>203</v>
      </c>
      <c r="D92" s="12" t="s">
        <v>14</v>
      </c>
      <c r="E92" s="12" t="s">
        <v>15</v>
      </c>
      <c r="F92" s="9">
        <v>0.92</v>
      </c>
      <c r="G92" s="12">
        <v>203</v>
      </c>
      <c r="H92" s="12">
        <v>310</v>
      </c>
      <c r="I92" s="4">
        <f t="shared" si="6"/>
        <v>0.65483870967741931</v>
      </c>
      <c r="J92" s="3">
        <f t="shared" si="7"/>
        <v>0.71178120617110796</v>
      </c>
      <c r="K92" s="7" t="s">
        <v>315</v>
      </c>
    </row>
    <row r="93" spans="1:12" s="10" customFormat="1" ht="105" x14ac:dyDescent="0.25">
      <c r="A93" s="11" t="s">
        <v>197</v>
      </c>
      <c r="B93" s="7" t="s">
        <v>204</v>
      </c>
      <c r="C93" s="7" t="s">
        <v>205</v>
      </c>
      <c r="D93" s="12" t="s">
        <v>14</v>
      </c>
      <c r="E93" s="12" t="s">
        <v>15</v>
      </c>
      <c r="F93" s="9">
        <v>0.92</v>
      </c>
      <c r="G93" s="12">
        <v>9</v>
      </c>
      <c r="H93" s="12">
        <v>12</v>
      </c>
      <c r="I93" s="2">
        <f t="shared" si="6"/>
        <v>0.75</v>
      </c>
      <c r="J93" s="3">
        <f t="shared" si="7"/>
        <v>0.81521739130434778</v>
      </c>
      <c r="K93" s="7" t="s">
        <v>316</v>
      </c>
    </row>
    <row r="94" spans="1:12" s="10" customFormat="1" ht="60" x14ac:dyDescent="0.25">
      <c r="A94" s="11" t="s">
        <v>197</v>
      </c>
      <c r="B94" s="7" t="s">
        <v>206</v>
      </c>
      <c r="C94" s="7" t="s">
        <v>207</v>
      </c>
      <c r="D94" s="12" t="s">
        <v>14</v>
      </c>
      <c r="E94" s="12" t="s">
        <v>20</v>
      </c>
      <c r="F94" s="9">
        <v>0.9</v>
      </c>
      <c r="G94" s="12">
        <v>19</v>
      </c>
      <c r="H94" s="12">
        <v>19</v>
      </c>
      <c r="I94" s="5">
        <f t="shared" si="6"/>
        <v>1</v>
      </c>
      <c r="J94" s="3">
        <f t="shared" si="7"/>
        <v>1.1111111111111112</v>
      </c>
      <c r="K94" s="7" t="s">
        <v>317</v>
      </c>
    </row>
    <row r="95" spans="1:12" s="10" customFormat="1" ht="210" x14ac:dyDescent="0.25">
      <c r="A95" s="11" t="s">
        <v>197</v>
      </c>
      <c r="B95" s="7" t="s">
        <v>208</v>
      </c>
      <c r="C95" s="7" t="s">
        <v>209</v>
      </c>
      <c r="D95" s="12" t="s">
        <v>19</v>
      </c>
      <c r="E95" s="8" t="s">
        <v>20</v>
      </c>
      <c r="F95" s="9">
        <v>1</v>
      </c>
      <c r="G95" s="12">
        <v>6</v>
      </c>
      <c r="H95" s="12">
        <v>6</v>
      </c>
      <c r="I95" s="5">
        <f t="shared" si="6"/>
        <v>1</v>
      </c>
      <c r="J95" s="3">
        <f t="shared" si="7"/>
        <v>1</v>
      </c>
      <c r="K95" s="7" t="s">
        <v>318</v>
      </c>
    </row>
    <row r="96" spans="1:12" s="10" customFormat="1" ht="105" x14ac:dyDescent="0.25">
      <c r="A96" s="11" t="s">
        <v>197</v>
      </c>
      <c r="B96" s="7" t="s">
        <v>210</v>
      </c>
      <c r="C96" s="7" t="s">
        <v>211</v>
      </c>
      <c r="D96" s="12" t="s">
        <v>14</v>
      </c>
      <c r="E96" s="12" t="s">
        <v>20</v>
      </c>
      <c r="F96" s="9">
        <v>0.08</v>
      </c>
      <c r="G96" s="12">
        <v>7</v>
      </c>
      <c r="H96" s="12">
        <v>108</v>
      </c>
      <c r="I96" s="2">
        <f t="shared" si="6"/>
        <v>6.4814814814814811E-2</v>
      </c>
      <c r="J96" s="3">
        <f t="shared" si="7"/>
        <v>0.81018518518518512</v>
      </c>
      <c r="K96" s="7" t="s">
        <v>319</v>
      </c>
    </row>
    <row r="97" spans="1:12" s="10" customFormat="1" ht="120" x14ac:dyDescent="0.25">
      <c r="A97" s="11" t="s">
        <v>197</v>
      </c>
      <c r="B97" s="7" t="s">
        <v>212</v>
      </c>
      <c r="C97" s="7" t="s">
        <v>213</v>
      </c>
      <c r="D97" s="11" t="s">
        <v>27</v>
      </c>
      <c r="E97" s="12" t="s">
        <v>15</v>
      </c>
      <c r="F97" s="13">
        <v>0</v>
      </c>
      <c r="G97" s="12">
        <v>0</v>
      </c>
      <c r="H97" s="12">
        <v>7</v>
      </c>
      <c r="I97" s="12">
        <v>0</v>
      </c>
      <c r="J97" s="3">
        <v>1</v>
      </c>
      <c r="K97" s="7" t="s">
        <v>320</v>
      </c>
    </row>
    <row r="98" spans="1:12" s="10" customFormat="1" ht="99" hidden="1" customHeight="1" x14ac:dyDescent="0.25">
      <c r="A98" s="11" t="s">
        <v>197</v>
      </c>
      <c r="B98" s="7" t="s">
        <v>214</v>
      </c>
      <c r="C98" s="7" t="s">
        <v>215</v>
      </c>
      <c r="D98" s="11" t="s">
        <v>27</v>
      </c>
      <c r="E98" s="12" t="s">
        <v>196</v>
      </c>
      <c r="F98" s="13">
        <v>0</v>
      </c>
      <c r="G98" s="12">
        <v>0</v>
      </c>
      <c r="H98" s="12">
        <v>69</v>
      </c>
      <c r="I98" s="5">
        <f t="shared" si="6"/>
        <v>0</v>
      </c>
      <c r="J98" s="3">
        <v>1</v>
      </c>
      <c r="K98" s="7" t="s">
        <v>321</v>
      </c>
    </row>
    <row r="99" spans="1:12" s="10" customFormat="1" ht="150" x14ac:dyDescent="0.25">
      <c r="A99" s="11" t="s">
        <v>216</v>
      </c>
      <c r="B99" s="7" t="s">
        <v>217</v>
      </c>
      <c r="C99" s="7" t="s">
        <v>218</v>
      </c>
      <c r="D99" s="12" t="s">
        <v>14</v>
      </c>
      <c r="E99" s="12" t="s">
        <v>15</v>
      </c>
      <c r="F99" s="9">
        <v>0.9</v>
      </c>
      <c r="G99" s="12">
        <v>552</v>
      </c>
      <c r="H99" s="12">
        <v>595</v>
      </c>
      <c r="I99" s="2">
        <f t="shared" si="6"/>
        <v>0.92773109243697482</v>
      </c>
      <c r="J99" s="3">
        <f>I99/F99</f>
        <v>1.0308123249299721</v>
      </c>
      <c r="K99" s="7" t="s">
        <v>322</v>
      </c>
    </row>
    <row r="100" spans="1:12" s="10" customFormat="1" ht="221.25" customHeight="1" x14ac:dyDescent="0.25">
      <c r="A100" s="11" t="s">
        <v>216</v>
      </c>
      <c r="B100" s="7" t="s">
        <v>219</v>
      </c>
      <c r="C100" s="7" t="s">
        <v>220</v>
      </c>
      <c r="D100" s="12" t="s">
        <v>19</v>
      </c>
      <c r="E100" s="12" t="s">
        <v>15</v>
      </c>
      <c r="F100" s="9">
        <v>0.9</v>
      </c>
      <c r="G100" s="12">
        <v>227</v>
      </c>
      <c r="H100" s="12">
        <v>253</v>
      </c>
      <c r="I100" s="2">
        <f t="shared" si="6"/>
        <v>0.89723320158102771</v>
      </c>
      <c r="J100" s="3">
        <f>I100/F100</f>
        <v>0.99692577953447525</v>
      </c>
      <c r="K100" s="7" t="s">
        <v>323</v>
      </c>
      <c r="L100" s="26"/>
    </row>
    <row r="101" spans="1:12" s="10" customFormat="1" ht="158.25" customHeight="1" x14ac:dyDescent="0.25">
      <c r="A101" s="11" t="s">
        <v>216</v>
      </c>
      <c r="B101" s="7" t="s">
        <v>221</v>
      </c>
      <c r="C101" s="7" t="s">
        <v>222</v>
      </c>
      <c r="D101" s="12" t="s">
        <v>19</v>
      </c>
      <c r="E101" s="12" t="s">
        <v>15</v>
      </c>
      <c r="F101" s="9">
        <v>0.2</v>
      </c>
      <c r="G101" s="35">
        <v>2186380</v>
      </c>
      <c r="H101" s="35">
        <v>9275409</v>
      </c>
      <c r="I101" s="31">
        <f t="shared" si="6"/>
        <v>0.23571790742596904</v>
      </c>
      <c r="J101" s="3">
        <f>I101/F101</f>
        <v>1.1785895371298452</v>
      </c>
      <c r="K101" s="7" t="s">
        <v>324</v>
      </c>
    </row>
    <row r="102" spans="1:12" s="10" customFormat="1" ht="141" customHeight="1" x14ac:dyDescent="0.25">
      <c r="A102" s="11" t="s">
        <v>216</v>
      </c>
      <c r="B102" s="7" t="s">
        <v>223</v>
      </c>
      <c r="C102" s="8" t="s">
        <v>224</v>
      </c>
      <c r="D102" s="12" t="s">
        <v>19</v>
      </c>
      <c r="E102" s="12" t="s">
        <v>28</v>
      </c>
      <c r="F102" s="35">
        <v>80</v>
      </c>
      <c r="G102" s="8">
        <v>105</v>
      </c>
      <c r="H102" s="8"/>
      <c r="I102" s="37">
        <v>105</v>
      </c>
      <c r="J102" s="3">
        <f>I102/F102</f>
        <v>1.3125</v>
      </c>
      <c r="K102" s="7" t="s">
        <v>325</v>
      </c>
    </row>
    <row r="103" spans="1:12" s="10" customFormat="1" ht="30" hidden="1" x14ac:dyDescent="0.25">
      <c r="A103" s="11" t="s">
        <v>216</v>
      </c>
      <c r="B103" s="7" t="s">
        <v>225</v>
      </c>
      <c r="C103" s="8" t="s">
        <v>226</v>
      </c>
      <c r="D103" s="15" t="s">
        <v>27</v>
      </c>
      <c r="E103" s="11" t="s">
        <v>234</v>
      </c>
      <c r="F103" s="16">
        <v>0</v>
      </c>
      <c r="G103" s="17"/>
      <c r="H103" s="17"/>
      <c r="I103" s="17"/>
      <c r="J103" s="17"/>
      <c r="K103" s="17"/>
    </row>
    <row r="104" spans="1:12" s="10" customFormat="1" ht="30" x14ac:dyDescent="0.25">
      <c r="A104" s="11" t="s">
        <v>41</v>
      </c>
      <c r="B104" s="7" t="s">
        <v>227</v>
      </c>
      <c r="C104" s="7" t="s">
        <v>228</v>
      </c>
      <c r="D104" s="15" t="s">
        <v>27</v>
      </c>
      <c r="E104" s="16" t="s">
        <v>28</v>
      </c>
      <c r="F104" s="9">
        <v>0</v>
      </c>
      <c r="G104" s="12">
        <v>0</v>
      </c>
      <c r="H104" s="12">
        <v>161</v>
      </c>
      <c r="I104" s="12">
        <v>0</v>
      </c>
      <c r="J104" s="5">
        <v>1</v>
      </c>
      <c r="K104" s="7" t="s">
        <v>302</v>
      </c>
    </row>
    <row r="105" spans="1:12" s="10" customFormat="1" ht="45" x14ac:dyDescent="0.25">
      <c r="A105" s="11" t="s">
        <v>41</v>
      </c>
      <c r="B105" s="7" t="s">
        <v>229</v>
      </c>
      <c r="C105" s="7" t="s">
        <v>230</v>
      </c>
      <c r="D105" s="15" t="s">
        <v>27</v>
      </c>
      <c r="E105" s="16" t="s">
        <v>28</v>
      </c>
      <c r="F105" s="16">
        <v>0</v>
      </c>
      <c r="G105" s="16">
        <v>0</v>
      </c>
      <c r="H105" s="16">
        <v>0</v>
      </c>
      <c r="I105" s="5">
        <v>0</v>
      </c>
      <c r="J105" s="5">
        <v>1</v>
      </c>
      <c r="K105" s="7" t="s">
        <v>303</v>
      </c>
    </row>
    <row r="106" spans="1:12" hidden="1" x14ac:dyDescent="0.25">
      <c r="B106" t="s">
        <v>251</v>
      </c>
    </row>
  </sheetData>
  <autoFilter ref="A2:K106">
    <filterColumn colId="4">
      <filters>
        <filter val="Mensual"/>
        <filter val="Semestral"/>
        <filter val="Trimestral"/>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80" r:id="rId1" display="https://isolucion.idrd.gov.co/Isolucion4IDRD/Medicion/frmValorIndicador.aspx?Accion=Editar&amp;CodIndicador=MTYwNg=="/>
    <hyperlink ref="B83"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lucero</cp:lastModifiedBy>
  <dcterms:created xsi:type="dcterms:W3CDTF">2021-06-28T15:47:31Z</dcterms:created>
  <dcterms:modified xsi:type="dcterms:W3CDTF">2021-07-19T22:52:51Z</dcterms:modified>
</cp:coreProperties>
</file>